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9105"/>
  </bookViews>
  <sheets>
    <sheet name="Index" sheetId="1" r:id="rId1"/>
  </sheets>
  <calcPr calcId="125725"/>
</workbook>
</file>

<file path=xl/calcChain.xml><?xml version="1.0" encoding="utf-8"?>
<calcChain xmlns="http://schemas.openxmlformats.org/spreadsheetml/2006/main">
  <c r="A218" i="1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3"/>
  <c r="A162"/>
  <c r="A161"/>
  <c r="A160"/>
  <c r="A159"/>
  <c r="A158"/>
  <c r="A157"/>
  <c r="A156"/>
  <c r="G155"/>
  <c r="A155"/>
  <c r="G154"/>
  <c r="F154"/>
  <c r="A154"/>
  <c r="G153"/>
  <c r="F153"/>
  <c r="A153"/>
  <c r="G152"/>
  <c r="F152"/>
  <c r="A152"/>
  <c r="G151"/>
  <c r="F151"/>
  <c r="A151"/>
  <c r="G150"/>
  <c r="F150"/>
  <c r="A150"/>
  <c r="G149"/>
  <c r="F149"/>
  <c r="A149"/>
  <c r="G148"/>
  <c r="F148"/>
  <c r="A148"/>
  <c r="G147"/>
  <c r="F147"/>
  <c r="A147"/>
  <c r="G146"/>
  <c r="F146"/>
  <c r="A146"/>
  <c r="G145"/>
  <c r="F145"/>
  <c r="A145"/>
  <c r="G144"/>
  <c r="F144"/>
  <c r="A144"/>
  <c r="G143"/>
  <c r="F143"/>
  <c r="A143"/>
  <c r="G142"/>
  <c r="F142"/>
  <c r="A142"/>
  <c r="G141"/>
  <c r="F141"/>
  <c r="A141"/>
  <c r="G140"/>
  <c r="F140"/>
  <c r="A140"/>
  <c r="G139"/>
  <c r="F139"/>
  <c r="A139"/>
  <c r="G138"/>
  <c r="F138"/>
  <c r="A138"/>
  <c r="G137"/>
  <c r="F137"/>
  <c r="A137"/>
  <c r="G136"/>
  <c r="F136"/>
  <c r="A136"/>
  <c r="G135"/>
  <c r="F135"/>
  <c r="A135"/>
  <c r="G134"/>
  <c r="F134"/>
  <c r="A134"/>
  <c r="G133"/>
  <c r="F133"/>
  <c r="A133"/>
  <c r="G132"/>
  <c r="F132"/>
  <c r="A132"/>
  <c r="G131"/>
  <c r="F131"/>
  <c r="A131"/>
  <c r="G130"/>
  <c r="F130"/>
  <c r="A130"/>
  <c r="G129"/>
  <c r="F129"/>
  <c r="A129"/>
  <c r="G128"/>
  <c r="F128"/>
  <c r="A128"/>
  <c r="G127"/>
  <c r="F127"/>
  <c r="A127"/>
  <c r="G126"/>
  <c r="F126"/>
  <c r="A126"/>
  <c r="G125"/>
  <c r="F125"/>
  <c r="A125"/>
  <c r="G124"/>
  <c r="F124"/>
  <c r="A124"/>
  <c r="G123"/>
  <c r="F123"/>
  <c r="A123"/>
  <c r="G122"/>
  <c r="F122"/>
  <c r="A122"/>
  <c r="G121"/>
  <c r="F121"/>
  <c r="A121"/>
  <c r="G120"/>
  <c r="F120"/>
  <c r="A120"/>
  <c r="G119"/>
  <c r="F119"/>
  <c r="A119"/>
  <c r="G118"/>
  <c r="F118"/>
  <c r="A118"/>
  <c r="G117"/>
  <c r="F117"/>
  <c r="A117"/>
  <c r="G116"/>
  <c r="F116"/>
  <c r="A116"/>
  <c r="G115"/>
  <c r="F115"/>
  <c r="A115"/>
  <c r="G114"/>
  <c r="F114"/>
  <c r="A114"/>
  <c r="G113"/>
  <c r="F113"/>
  <c r="A113"/>
  <c r="G112"/>
  <c r="F112"/>
  <c r="A112"/>
  <c r="G111"/>
  <c r="F111"/>
  <c r="A111"/>
  <c r="G110"/>
  <c r="F110"/>
  <c r="A110"/>
  <c r="G109"/>
  <c r="F109"/>
  <c r="A109"/>
  <c r="G108"/>
  <c r="F108"/>
  <c r="A108"/>
  <c r="G107"/>
  <c r="F107"/>
  <c r="A107"/>
  <c r="G106"/>
  <c r="F106"/>
  <c r="A106"/>
  <c r="G105"/>
  <c r="F105"/>
  <c r="A105"/>
  <c r="G104"/>
  <c r="F104"/>
  <c r="A104"/>
  <c r="G103"/>
  <c r="F103"/>
  <c r="A103"/>
  <c r="G102"/>
  <c r="F102"/>
  <c r="A102"/>
  <c r="G101"/>
  <c r="F101"/>
  <c r="A101"/>
  <c r="G100"/>
  <c r="F100"/>
  <c r="A100"/>
  <c r="G99"/>
  <c r="F99"/>
  <c r="A99"/>
  <c r="G98"/>
  <c r="F98"/>
  <c r="A98"/>
  <c r="G97"/>
  <c r="F97"/>
  <c r="A97"/>
  <c r="G96"/>
  <c r="F96"/>
  <c r="A96"/>
  <c r="G95"/>
  <c r="F95"/>
  <c r="A95"/>
  <c r="G94"/>
  <c r="F94"/>
  <c r="A94"/>
  <c r="G93"/>
  <c r="F93"/>
  <c r="A93"/>
  <c r="G92"/>
  <c r="F92"/>
  <c r="A92"/>
  <c r="G91"/>
  <c r="F91"/>
  <c r="A91"/>
  <c r="G90"/>
  <c r="F90"/>
  <c r="A90"/>
  <c r="G89"/>
  <c r="F89"/>
  <c r="A89"/>
  <c r="G88"/>
  <c r="F88"/>
  <c r="A88"/>
  <c r="G87"/>
  <c r="F87"/>
  <c r="A87"/>
  <c r="G86"/>
  <c r="F86"/>
  <c r="A86"/>
  <c r="G85"/>
  <c r="F85"/>
  <c r="A85"/>
  <c r="G84"/>
  <c r="F84"/>
  <c r="A84"/>
  <c r="G83"/>
  <c r="F83"/>
  <c r="A83"/>
  <c r="G82"/>
  <c r="F82"/>
  <c r="A82"/>
  <c r="G81"/>
  <c r="F81"/>
  <c r="A81"/>
  <c r="G80"/>
  <c r="F80"/>
  <c r="A80"/>
  <c r="G79"/>
  <c r="F79"/>
  <c r="A79"/>
  <c r="G78"/>
  <c r="F78"/>
  <c r="A78"/>
  <c r="G77"/>
  <c r="F77"/>
  <c r="A77"/>
  <c r="G76"/>
  <c r="F76"/>
  <c r="A76"/>
  <c r="G75"/>
  <c r="F75"/>
  <c r="A75"/>
  <c r="G74"/>
  <c r="F74"/>
  <c r="A74"/>
  <c r="G73"/>
  <c r="F73"/>
  <c r="A73"/>
  <c r="G72"/>
  <c r="F72"/>
  <c r="A72"/>
  <c r="G71"/>
  <c r="F71"/>
  <c r="A71"/>
  <c r="G70"/>
  <c r="F70"/>
  <c r="A70"/>
  <c r="G69"/>
  <c r="F69"/>
  <c r="A69"/>
  <c r="G68"/>
  <c r="F68"/>
  <c r="A68"/>
  <c r="G67"/>
  <c r="F67"/>
  <c r="A67"/>
  <c r="G66"/>
  <c r="F66"/>
  <c r="A66"/>
  <c r="G65"/>
  <c r="F65"/>
  <c r="A65"/>
  <c r="G64"/>
  <c r="F64"/>
  <c r="A64"/>
  <c r="G63"/>
  <c r="F63"/>
  <c r="A63"/>
  <c r="G62"/>
  <c r="F62"/>
  <c r="A62"/>
  <c r="G61"/>
  <c r="F61"/>
  <c r="A61"/>
  <c r="G60"/>
  <c r="F60"/>
  <c r="A60"/>
  <c r="G59"/>
  <c r="F59"/>
  <c r="A59"/>
  <c r="G58"/>
  <c r="F58"/>
  <c r="A58"/>
  <c r="G57"/>
  <c r="F57"/>
  <c r="A57"/>
  <c r="G56"/>
  <c r="F56"/>
  <c r="A56"/>
  <c r="G55"/>
  <c r="F55"/>
  <c r="A55"/>
  <c r="G54"/>
  <c r="F54"/>
  <c r="A54"/>
  <c r="G53"/>
  <c r="F53"/>
  <c r="A53"/>
  <c r="G52"/>
  <c r="F52"/>
  <c r="A52"/>
  <c r="G51"/>
  <c r="F51"/>
  <c r="A51"/>
  <c r="G50"/>
  <c r="F50"/>
  <c r="A50"/>
  <c r="G49"/>
  <c r="F49"/>
  <c r="A49"/>
  <c r="G48"/>
  <c r="F48"/>
  <c r="A48"/>
  <c r="G47"/>
  <c r="F47"/>
  <c r="A47"/>
  <c r="G46"/>
  <c r="F46"/>
  <c r="A46"/>
  <c r="G45"/>
  <c r="F45"/>
  <c r="A45"/>
  <c r="G44"/>
  <c r="F44"/>
  <c r="A44"/>
  <c r="G43"/>
  <c r="F43"/>
  <c r="A43"/>
  <c r="G42"/>
  <c r="F42"/>
  <c r="A42"/>
  <c r="G41"/>
  <c r="F41"/>
  <c r="A41"/>
  <c r="G40"/>
  <c r="F40"/>
  <c r="A40"/>
  <c r="G39"/>
  <c r="F39"/>
  <c r="A39"/>
  <c r="G38"/>
  <c r="F38"/>
  <c r="A38"/>
  <c r="G37"/>
  <c r="F37"/>
  <c r="A37"/>
  <c r="G36"/>
  <c r="F36"/>
  <c r="A36"/>
  <c r="G35"/>
  <c r="F35"/>
  <c r="A35"/>
  <c r="G34"/>
  <c r="F34"/>
  <c r="A34"/>
  <c r="G33"/>
  <c r="F33"/>
  <c r="A33"/>
  <c r="G32"/>
  <c r="F32"/>
  <c r="A32"/>
  <c r="G31"/>
  <c r="F31"/>
  <c r="A31"/>
  <c r="G30"/>
  <c r="F30"/>
  <c r="A30"/>
  <c r="G29"/>
  <c r="F29"/>
  <c r="A29"/>
  <c r="G28"/>
  <c r="F28"/>
  <c r="A28"/>
  <c r="G27"/>
  <c r="F27"/>
  <c r="A27"/>
  <c r="G26"/>
  <c r="F26"/>
  <c r="A26"/>
  <c r="G25"/>
  <c r="F25"/>
  <c r="A25"/>
  <c r="G24"/>
  <c r="F24"/>
  <c r="A24"/>
  <c r="G23"/>
  <c r="F23"/>
  <c r="A23"/>
  <c r="G22"/>
  <c r="F22"/>
  <c r="A22"/>
  <c r="G21"/>
  <c r="F21"/>
  <c r="A21"/>
  <c r="G20"/>
  <c r="F20"/>
  <c r="A20"/>
  <c r="G19"/>
  <c r="F19"/>
  <c r="A19"/>
  <c r="G18"/>
  <c r="F18"/>
  <c r="A18"/>
  <c r="G17"/>
  <c r="F17"/>
  <c r="A17"/>
  <c r="G16"/>
  <c r="F16"/>
  <c r="A16"/>
  <c r="G15"/>
  <c r="F15"/>
  <c r="A15"/>
  <c r="G14"/>
  <c r="F14"/>
  <c r="A14"/>
  <c r="G13"/>
  <c r="F13"/>
  <c r="A13"/>
  <c r="G12"/>
  <c r="F12"/>
  <c r="A12"/>
  <c r="G11"/>
  <c r="F11"/>
  <c r="G10"/>
  <c r="F10"/>
  <c r="G9"/>
  <c r="F9"/>
  <c r="F8" s="1"/>
  <c r="G6"/>
  <c r="G4"/>
</calcChain>
</file>

<file path=xl/sharedStrings.xml><?xml version="1.0" encoding="utf-8"?>
<sst xmlns="http://schemas.openxmlformats.org/spreadsheetml/2006/main" count="160" uniqueCount="25">
  <si>
    <t>Инфляц.</t>
  </si>
  <si>
    <t>Накопл. инфляция</t>
  </si>
  <si>
    <t>индекс за</t>
  </si>
  <si>
    <t>индекс на конец</t>
  </si>
  <si>
    <t>индекс на середину</t>
  </si>
  <si>
    <t>Дата1</t>
  </si>
  <si>
    <t>Дата</t>
  </si>
  <si>
    <t>Год</t>
  </si>
  <si>
    <t>Месяц</t>
  </si>
  <si>
    <t>период</t>
  </si>
  <si>
    <t>отчет. периода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</si>
  <si>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</si>
  <si>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</si>
  <si>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</si>
  <si>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</si>
  <si>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</si>
  <si>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</si>
  <si>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</si>
  <si>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</si>
  <si>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</si>
  <si>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</si>
  <si>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</si>
  <si>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</si>
  <si>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сен-03</t>
  </si>
  <si>
    <t xml:space="preserve">Инфляционные индексы по Госкомстату </t>
  </si>
</sst>
</file>

<file path=xl/styles.xml><?xml version="1.0" encoding="utf-8"?>
<styleSheet xmlns="http://schemas.openxmlformats.org/spreadsheetml/2006/main">
  <numFmts count="43">
    <numFmt numFmtId="43" formatCode="_-* #,##0.00_р_._-;\-* #,##0.00_р_._-;_-* &quot;-&quot;??_р_._-;_-@_-"/>
    <numFmt numFmtId="164" formatCode="0.0000"/>
    <numFmt numFmtId="165" formatCode="0.000"/>
    <numFmt numFmtId="166" formatCode="_-* #,##0\ &quot;?.&quot;_-;\-* #,##0\ &quot;?.&quot;_-;_-* &quot;-&quot;\ &quot;?.&quot;_-;_-@_-"/>
    <numFmt numFmtId="167" formatCode="_-* #,##0.00\ &quot;?.&quot;_-;\-* #,##0.00\ &quot;?.&quot;_-;_-* &quot;-&quot;??\ &quot;?.&quot;_-;_-@_-"/>
    <numFmt numFmtId="168" formatCode="_-* #,##0_р_-;\-* #,##0_р_-;_-* &quot;-&quot;_р_-;_-@_-"/>
    <numFmt numFmtId="169" formatCode="##,#0_;\(#,##0\);&quot;-&quot;??_);@"/>
    <numFmt numFmtId="170" formatCode="*(#,##0\);*#\,##0_);&quot;-&quot;??_);@"/>
    <numFmt numFmtId="171" formatCode="_*\(#,##0\);_*#,##0_);&quot;-&quot;??_);@"/>
    <numFmt numFmtId="172" formatCode="* \(#,##0\);* #,##0_);&quot;-&quot;??_);@"/>
    <numFmt numFmtId="173" formatCode="#,##0_);\(#,##0\);&quot;-&quot;??_);@"/>
    <numFmt numFmtId="174" formatCode="* #,##0_);* \(#,##0\);&quot;-&quot;??_);@"/>
    <numFmt numFmtId="175" formatCode="mmmm\ d\,\ yyyy"/>
    <numFmt numFmtId="176" formatCode="_([$€-2]* #,##0.00_);_([$€-2]* \(#,##0.00\);_([$€-2]* &quot;-&quot;??_)"/>
    <numFmt numFmtId="177" formatCode="[Red]General"/>
    <numFmt numFmtId="178" formatCode="_-* #,##0\ _?_._-;\-* #,##0\ _?_._-;_-* &quot;-&quot;\ _?_._-;_-@_-"/>
    <numFmt numFmtId="179" formatCode="_-* #,##0.00\ _?_._-;\-* #,##0.00\ _?_._-;_-* &quot;-&quot;??\ _?_._-;_-@_-"/>
    <numFmt numFmtId="180" formatCode="0.0_)%;\(0.0\)%"/>
    <numFmt numFmtId="181" formatCode="0.00_)%;\(0.00\)%"/>
    <numFmt numFmtId="182" formatCode="_(0_)%;\(0\)%;\ \ _)\%"/>
    <numFmt numFmtId="183" formatCode="0%_);\(0%\)"/>
    <numFmt numFmtId="184" formatCode="* \(#,##0.0\);* #,##0.0_);&quot;-&quot;??_);@"/>
    <numFmt numFmtId="185" formatCode="* \(#,##0.00\);* #,##0.00_);&quot;-&quot;??_);@"/>
    <numFmt numFmtId="186" formatCode="_(0.0_)%;\(0.0\)%;\ \ .0_)%"/>
    <numFmt numFmtId="187" formatCode="_(* \(#,##0.0\);_(* #,##0.0_);_(* &quot;-&quot;_);_(@_)"/>
    <numFmt numFmtId="188" formatCode="_(* \(#,##0.00\);_(* #,##0.00_);_(* &quot;-&quot;_);_(@_)"/>
    <numFmt numFmtId="189" formatCode="_(0.00_)%;\(0.00\)%;\ \ .00_)%"/>
    <numFmt numFmtId="190" formatCode="_(* \(#,##0.000\);_(* #,##0.000_);_(* &quot;-&quot;_);_(@_)"/>
    <numFmt numFmtId="191" formatCode="#,##0.000000;[Red]#,##0.000000"/>
    <numFmt numFmtId="192" formatCode="_(0.000_)%;\(0.000\)%;\ \ .000_)%"/>
    <numFmt numFmtId="193" formatCode="#,##0______;;&quot;------------      &quot;"/>
    <numFmt numFmtId="194" formatCode="_ * #,##0_ ;_ * \(#,##0_ ;_ * &quot;-&quot;_ ;_ @_ "/>
    <numFmt numFmtId="195" formatCode="&quot;$&quot;#,##0.000000;[Red]&quot;$&quot;#,##0.000000"/>
    <numFmt numFmtId="196" formatCode="#,##0.0000000_$"/>
    <numFmt numFmtId="197" formatCode="&quot;$&quot;\ #,##0.00"/>
    <numFmt numFmtId="198" formatCode="_(* #,##0_);_(* \(#,##0\);_(* \ _)"/>
    <numFmt numFmtId="199" formatCode="_ * #,##0_ ;_ * \(#,##0_)\ ;_ * &quot;-&quot;_ ;_ @_ "/>
    <numFmt numFmtId="200" formatCode="&quot;$&quot;\ #,##0"/>
    <numFmt numFmtId="201" formatCode="&quot;$&quot;"/>
    <numFmt numFmtId="202" formatCode="_._.* #,##0_)_%;_._.* \(#,##0\)_%;_._.* \ _)_%"/>
    <numFmt numFmtId="203" formatCode="_(&quot;$&quot;* #,##0_);_(&quot;$&quot;* \(#,##0\);_(&quot;$&quot;* \ _)"/>
    <numFmt numFmtId="204" formatCode="_(* #,##0_);_(* \(#,##0\);_(* &quot;-&quot;_);_(@_)"/>
    <numFmt numFmtId="205" formatCode="_(* #,##0.00_);_(* \(#,##0.00\);_(* &quot;-&quot;??_);_(@_)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1"/>
      <color theme="1"/>
      <name val="Tahoma"/>
      <family val="2"/>
      <charset val="204"/>
    </font>
    <font>
      <b/>
      <sz val="10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name val="StoneSerif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Baltica"/>
    </font>
    <font>
      <b/>
      <sz val="14"/>
      <name val="Arial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u val="singleAccounting"/>
      <sz val="11"/>
      <name val="Times New Roman"/>
      <family val="1"/>
    </font>
    <font>
      <i/>
      <sz val="12"/>
      <name val="Tms Rmn"/>
      <charset val="204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</font>
    <font>
      <sz val="8"/>
      <name val="Arial"/>
      <family val="2"/>
      <charset val="204"/>
    </font>
    <font>
      <sz val="9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81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alignment horizontal="right"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>
      <alignment horizontal="center"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Fill="0" applyBorder="0" applyProtection="0">
      <alignment horizontal="center"/>
      <protection locked="0"/>
    </xf>
    <xf numFmtId="0" fontId="17" fillId="0" borderId="0" applyFill="0" applyBorder="0" applyProtection="0">
      <alignment horizontal="center"/>
    </xf>
    <xf numFmtId="0" fontId="18" fillId="19" borderId="16" applyNumberFormat="0" applyAlignment="0" applyProtection="0"/>
    <xf numFmtId="0" fontId="18" fillId="19" borderId="16" applyNumberFormat="0" applyAlignment="0" applyProtection="0"/>
    <xf numFmtId="0" fontId="19" fillId="0" borderId="3">
      <alignment horizontal="center"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1" fillId="0" borderId="0" applyFill="0" applyBorder="0" applyAlignment="0" applyProtection="0">
      <protection locked="0"/>
    </xf>
    <xf numFmtId="172" fontId="22" fillId="0" borderId="0" applyFill="0" applyBorder="0" applyProtection="0"/>
    <xf numFmtId="172" fontId="22" fillId="0" borderId="4" applyFill="0" applyProtection="0"/>
    <xf numFmtId="172" fontId="22" fillId="0" borderId="17" applyFill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22" fillId="0" borderId="0" applyFill="0" applyBorder="0" applyProtection="0"/>
    <xf numFmtId="174" fontId="22" fillId="0" borderId="4" applyFill="0" applyProtection="0"/>
    <xf numFmtId="174" fontId="22" fillId="0" borderId="17" applyFill="0" applyProtection="0"/>
    <xf numFmtId="0" fontId="24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4" fontId="28" fillId="20" borderId="18">
      <alignment horizontal="center" vertical="center" wrapText="1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Fill="0" applyAlignment="0" applyProtection="0">
      <protection locked="0"/>
    </xf>
    <xf numFmtId="0" fontId="16" fillId="0" borderId="11" applyFill="0" applyAlignment="0" applyProtection="0">
      <protection locked="0"/>
    </xf>
    <xf numFmtId="0" fontId="12" fillId="0" borderId="0"/>
    <xf numFmtId="0" fontId="32" fillId="0" borderId="0"/>
    <xf numFmtId="0" fontId="33" fillId="8" borderId="15" applyNumberFormat="0" applyAlignment="0" applyProtection="0"/>
    <xf numFmtId="0" fontId="33" fillId="8" borderId="15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177" fontId="35" fillId="0" borderId="0" applyNumberFormat="0" applyFill="0" applyBorder="0">
      <alignment vertical="top"/>
      <protection hidden="1"/>
    </xf>
    <xf numFmtId="0" fontId="36" fillId="0" borderId="0" applyFill="0" applyBorder="0" applyAlignment="0" applyProtection="0"/>
    <xf numFmtId="40" fontId="2" fillId="0" borderId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7" fillId="0" borderId="0"/>
    <xf numFmtId="0" fontId="9" fillId="0" borderId="0"/>
    <xf numFmtId="0" fontId="12" fillId="0" borderId="0"/>
    <xf numFmtId="0" fontId="12" fillId="0" borderId="0"/>
    <xf numFmtId="0" fontId="7" fillId="0" borderId="0"/>
    <xf numFmtId="0" fontId="2" fillId="0" borderId="0"/>
    <xf numFmtId="0" fontId="7" fillId="0" borderId="0"/>
    <xf numFmtId="0" fontId="12" fillId="5" borderId="23" applyNumberFormat="0" applyFont="0" applyAlignment="0" applyProtection="0"/>
    <xf numFmtId="0" fontId="9" fillId="5" borderId="23" applyNumberFormat="0" applyFont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8" fillId="18" borderId="24" applyNumberFormat="0" applyAlignment="0" applyProtection="0"/>
    <xf numFmtId="0" fontId="38" fillId="18" borderId="24" applyNumberFormat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39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40" fillId="0" borderId="25" applyBorder="0">
      <alignment horizontal="right"/>
      <protection locked="0"/>
    </xf>
    <xf numFmtId="0" fontId="11" fillId="0" borderId="0" applyNumberFormat="0" applyFill="0" applyBorder="0" applyAlignment="0" applyProtection="0">
      <alignment horizontal="center"/>
    </xf>
    <xf numFmtId="0" fontId="7" fillId="0" borderId="0"/>
    <xf numFmtId="0" fontId="17" fillId="0" borderId="0" applyFill="0" applyBorder="0" applyAlignment="0" applyProtection="0"/>
    <xf numFmtId="4" fontId="35" fillId="0" borderId="0" applyFill="0" applyBorder="0">
      <alignment vertical="top"/>
    </xf>
    <xf numFmtId="4" fontId="35" fillId="0" borderId="0" applyFill="0" applyBorder="0">
      <alignment vertical="top"/>
    </xf>
    <xf numFmtId="0" fontId="41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4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 horizontal="left"/>
    </xf>
    <xf numFmtId="0" fontId="7" fillId="0" borderId="0"/>
    <xf numFmtId="0" fontId="26" fillId="0" borderId="0" applyNumberFormat="0" applyFill="0" applyBorder="0" applyAlignment="0" applyProtection="0"/>
    <xf numFmtId="204" fontId="2" fillId="0" borderId="0" applyFont="0" applyFill="0" applyBorder="0" applyAlignment="0" applyProtection="0"/>
    <xf numFmtId="3" fontId="46" fillId="0" borderId="7" applyFont="0" applyBorder="0">
      <alignment horizontal="right"/>
      <protection locked="0"/>
    </xf>
    <xf numFmtId="205" fontId="2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5" fillId="0" borderId="0" xfId="2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6" fillId="2" borderId="4" xfId="1" applyFont="1" applyFill="1" applyBorder="1" applyAlignment="1">
      <alignment horizontal="centerContinuous"/>
    </xf>
    <xf numFmtId="0" fontId="3" fillId="2" borderId="2" xfId="1" applyFont="1" applyFill="1" applyBorder="1" applyAlignment="1">
      <alignment horizontal="centerContinuous"/>
    </xf>
    <xf numFmtId="0" fontId="3" fillId="2" borderId="5" xfId="1" applyFont="1" applyFill="1" applyBorder="1"/>
    <xf numFmtId="0" fontId="3" fillId="2" borderId="6" xfId="1" applyFont="1" applyFill="1" applyBorder="1"/>
    <xf numFmtId="0" fontId="6" fillId="2" borderId="7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3" fillId="0" borderId="5" xfId="1" applyFont="1" applyFill="1" applyBorder="1"/>
    <xf numFmtId="0" fontId="3" fillId="0" borderId="6" xfId="1" applyFont="1" applyFill="1" applyBorder="1"/>
    <xf numFmtId="0" fontId="6" fillId="0" borderId="7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164" fontId="3" fillId="0" borderId="8" xfId="1" applyNumberFormat="1" applyFont="1" applyFill="1" applyBorder="1"/>
    <xf numFmtId="164" fontId="3" fillId="0" borderId="9" xfId="1" applyNumberFormat="1" applyFont="1" applyFill="1" applyBorder="1"/>
    <xf numFmtId="0" fontId="6" fillId="0" borderId="12" xfId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65" fontId="3" fillId="0" borderId="14" xfId="1" applyNumberFormat="1" applyFont="1" applyFill="1" applyBorder="1"/>
    <xf numFmtId="14" fontId="3" fillId="0" borderId="0" xfId="1" applyNumberFormat="1" applyFont="1" applyFill="1"/>
    <xf numFmtId="0" fontId="6" fillId="0" borderId="1" xfId="1" applyFont="1" applyFill="1" applyBorder="1" applyAlignment="1">
      <alignment horizontal="center"/>
    </xf>
    <xf numFmtId="14" fontId="3" fillId="0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/>
    <xf numFmtId="164" fontId="3" fillId="0" borderId="0" xfId="1" applyNumberFormat="1" applyFont="1" applyFill="1"/>
    <xf numFmtId="164" fontId="3" fillId="0" borderId="6" xfId="1" applyNumberFormat="1" applyFont="1" applyFill="1" applyBorder="1"/>
    <xf numFmtId="0" fontId="6" fillId="0" borderId="5" xfId="1" applyFont="1" applyFill="1" applyBorder="1" applyAlignment="1">
      <alignment horizontal="center"/>
    </xf>
    <xf numFmtId="14" fontId="3" fillId="0" borderId="6" xfId="1" applyNumberFormat="1" applyFont="1" applyFill="1" applyBorder="1" applyAlignment="1">
      <alignment horizontal="center"/>
    </xf>
    <xf numFmtId="165" fontId="3" fillId="0" borderId="7" xfId="1" applyNumberFormat="1" applyFont="1" applyFill="1" applyBorder="1"/>
    <xf numFmtId="0" fontId="6" fillId="0" borderId="8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165" fontId="3" fillId="0" borderId="10" xfId="1" applyNumberFormat="1" applyFont="1" applyFill="1" applyBorder="1"/>
    <xf numFmtId="164" fontId="6" fillId="0" borderId="8" xfId="1" applyNumberFormat="1" applyFont="1" applyFill="1" applyBorder="1"/>
    <xf numFmtId="0" fontId="3" fillId="0" borderId="3" xfId="1" applyFont="1" applyFill="1" applyBorder="1"/>
    <xf numFmtId="0" fontId="3" fillId="0" borderId="7" xfId="1" applyFont="1" applyFill="1" applyBorder="1"/>
    <xf numFmtId="0" fontId="3" fillId="0" borderId="10" xfId="1" applyFont="1" applyFill="1" applyBorder="1"/>
  </cellXfs>
  <cellStyles count="181">
    <cellStyle name="_BSPNLCF RMS 2005 140306" xfId="3"/>
    <cellStyle name="_Financial statements EVG Restaurants Kft HUN FOR CONSOLIDATION" xfId="4"/>
    <cellStyle name="_Financial statements Rosinter Czech Republic s.r.o. FOR CONSOLIDATION" xfId="5"/>
    <cellStyle name="_Financial statements Rosinter Czech Republic s.r.o. FOR CONSOLIDATION (2)" xfId="6"/>
    <cellStyle name="_Financial statements SIA Food Service FOR CONSOLIDATION (2)" xfId="7"/>
    <cellStyle name="_Financial statements SIA Rosinter Restaurants FOR CONSOLIDATION (2)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40% - Accent1" xfId="21"/>
    <cellStyle name="40% - Accent1 2" xfId="22"/>
    <cellStyle name="40% - Accent2" xfId="23"/>
    <cellStyle name="40% - Accent2 2" xfId="24"/>
    <cellStyle name="40% - Accent3" xfId="25"/>
    <cellStyle name="40% - Accent3 2" xfId="26"/>
    <cellStyle name="40% - Accent4" xfId="27"/>
    <cellStyle name="40% - Accent4 2" xfId="28"/>
    <cellStyle name="40% - Accent5" xfId="29"/>
    <cellStyle name="40% - Accent5 2" xfId="30"/>
    <cellStyle name="40% - Accent6" xfId="31"/>
    <cellStyle name="40% - Accent6 2" xfId="32"/>
    <cellStyle name="60% - Accent1" xfId="33"/>
    <cellStyle name="60% - Accent1 2" xfId="34"/>
    <cellStyle name="60% - Accent2" xfId="35"/>
    <cellStyle name="60% - Accent2 2" xfId="36"/>
    <cellStyle name="60% - Accent3" xfId="37"/>
    <cellStyle name="60% - Accent3 2" xfId="38"/>
    <cellStyle name="60% - Accent4" xfId="39"/>
    <cellStyle name="60% - Accent4 2" xfId="40"/>
    <cellStyle name="60% - Accent5" xfId="41"/>
    <cellStyle name="60% - Accent5 2" xfId="42"/>
    <cellStyle name="60% - Accent6" xfId="43"/>
    <cellStyle name="60% - Accent6 2" xfId="44"/>
    <cellStyle name="8pt" xfId="45"/>
    <cellStyle name="Aaia?iue [0]_laroux" xfId="46"/>
    <cellStyle name="Aaia?iue_laroux" xfId="47"/>
    <cellStyle name="Accent1" xfId="48"/>
    <cellStyle name="Accent1 2" xfId="49"/>
    <cellStyle name="Accent2" xfId="50"/>
    <cellStyle name="Accent2 2" xfId="51"/>
    <cellStyle name="Accent3" xfId="52"/>
    <cellStyle name="Accent3 2" xfId="53"/>
    <cellStyle name="Accent4" xfId="54"/>
    <cellStyle name="Accent4 2" xfId="55"/>
    <cellStyle name="Accent5" xfId="56"/>
    <cellStyle name="Accent5 2" xfId="57"/>
    <cellStyle name="Accent6" xfId="58"/>
    <cellStyle name="Accent6 2" xfId="59"/>
    <cellStyle name="Back Cell" xfId="60"/>
    <cellStyle name="Bad" xfId="61"/>
    <cellStyle name="Bad 2" xfId="62"/>
    <cellStyle name="Calculation" xfId="63"/>
    <cellStyle name="Calculation 2" xfId="64"/>
    <cellStyle name="čárky bez des. míst_BSPNL RR sro 2003 140404 to auditors" xfId="65"/>
    <cellStyle name="čárky_Amendment to PBC list  2005 CZ1" xfId="66"/>
    <cellStyle name="Centered Heading" xfId="67"/>
    <cellStyle name="CenterHead" xfId="68"/>
    <cellStyle name="Check Cell" xfId="69"/>
    <cellStyle name="Check Cell 2" xfId="70"/>
    <cellStyle name="Column_Title" xfId="71"/>
    <cellStyle name="Comma 0.0" xfId="72"/>
    <cellStyle name="Comma 0.00" xfId="73"/>
    <cellStyle name="Comma 0.000" xfId="74"/>
    <cellStyle name="Comma_10.2_10.3 PBC 6m'2007 vy (updated)" xfId="75"/>
    <cellStyle name="Comma0" xfId="76"/>
    <cellStyle name="Company Name" xfId="77"/>
    <cellStyle name="Credit" xfId="78"/>
    <cellStyle name="Credit subtotal" xfId="79"/>
    <cellStyle name="Credit Total" xfId="80"/>
    <cellStyle name="Currency 0.0" xfId="81"/>
    <cellStyle name="Currency 0.00" xfId="82"/>
    <cellStyle name="Currency 0.000" xfId="83"/>
    <cellStyle name="Date" xfId="84"/>
    <cellStyle name="Debit" xfId="85"/>
    <cellStyle name="Debit subtotal" xfId="86"/>
    <cellStyle name="Debit Total" xfId="87"/>
    <cellStyle name="E&amp;Y House" xfId="88"/>
    <cellStyle name="Euro" xfId="89"/>
    <cellStyle name="Explanatory Text" xfId="90"/>
    <cellStyle name="Explanatory Text 2" xfId="91"/>
    <cellStyle name="F2" xfId="92"/>
    <cellStyle name="F3" xfId="93"/>
    <cellStyle name="F4" xfId="94"/>
    <cellStyle name="F5" xfId="95"/>
    <cellStyle name="F6" xfId="96"/>
    <cellStyle name="F7" xfId="97"/>
    <cellStyle name="F8" xfId="98"/>
    <cellStyle name="Good" xfId="99"/>
    <cellStyle name="Good 2" xfId="100"/>
    <cellStyle name="Heading" xfId="101"/>
    <cellStyle name="Heading 1" xfId="102"/>
    <cellStyle name="Heading 1 2" xfId="103"/>
    <cellStyle name="Heading 2" xfId="104"/>
    <cellStyle name="Heading 2 2" xfId="105"/>
    <cellStyle name="Heading 3" xfId="106"/>
    <cellStyle name="Heading 3 2" xfId="107"/>
    <cellStyle name="Heading 4" xfId="108"/>
    <cellStyle name="Heading 4 2" xfId="109"/>
    <cellStyle name="Heading No Underline" xfId="110"/>
    <cellStyle name="Heading With Underline" xfId="111"/>
    <cellStyle name="Iau?iue_Eeno1" xfId="112"/>
    <cellStyle name="Îáû÷íûé_SCR" xfId="113"/>
    <cellStyle name="Input" xfId="114"/>
    <cellStyle name="Input 2" xfId="115"/>
    <cellStyle name="Linked Cell" xfId="116"/>
    <cellStyle name="Linked Cell 2" xfId="117"/>
    <cellStyle name="List" xfId="118"/>
    <cellStyle name="MainHead" xfId="119"/>
    <cellStyle name="Myne" xfId="120"/>
    <cellStyle name="Neutral" xfId="121"/>
    <cellStyle name="Neutral 2" xfId="122"/>
    <cellStyle name="norm?ln?_laroux" xfId="123"/>
    <cellStyle name="Normal 2" xfId="124"/>
    <cellStyle name="Normal_10.2_10.3 PBC 6m'2007 vy (updated)" xfId="125"/>
    <cellStyle name="Normal_inflation1988_2002" xfId="1"/>
    <cellStyle name="normální_Amendment to PBC list  2005 CZ1" xfId="126"/>
    <cellStyle name="normalni_laroux" xfId="127"/>
    <cellStyle name="normální_Trial Balance 2003" xfId="128"/>
    <cellStyle name="normбlnм_laroux" xfId="129"/>
    <cellStyle name="Note" xfId="130"/>
    <cellStyle name="Note 2" xfId="131"/>
    <cellStyle name="Oeiainiaue [0]_laroux" xfId="132"/>
    <cellStyle name="Oeiainiaue_laroux" xfId="133"/>
    <cellStyle name="Ouny?e [0]_PR_KOMPL" xfId="134"/>
    <cellStyle name="Output" xfId="135"/>
    <cellStyle name="Output 2" xfId="136"/>
    <cellStyle name="Percent %" xfId="137"/>
    <cellStyle name="Percent % Long Underline" xfId="138"/>
    <cellStyle name="Percent %_Worksheet in (C) 7151 Equity transformation as of 31 12 2005 Rosinter Restaurants" xfId="139"/>
    <cellStyle name="Percent (0)" xfId="140"/>
    <cellStyle name="Percent 0.0%" xfId="141"/>
    <cellStyle name="Percent 0.0% Long Underline" xfId="142"/>
    <cellStyle name="Percent 0.0%_Worksheet in (C) 7151 Equity transformation as of 31 12 2005 Rosinter Restaurants" xfId="143"/>
    <cellStyle name="Percent 0.00%" xfId="144"/>
    <cellStyle name="Percent 0.00% Long Underline" xfId="145"/>
    <cellStyle name="Percent 0.00%_Worksheet in (C) 7151 Equity transformation as of 31 12 2005 Rosinter Restaurants" xfId="146"/>
    <cellStyle name="Percent 0.000%" xfId="147"/>
    <cellStyle name="Percent 0.000% Long Underline" xfId="148"/>
    <cellStyle name="Percent 0.000%_Worksheet in (C) 7151 Equity transformation as of 31 12 2005 Rosinter Restaurants" xfId="149"/>
    <cellStyle name="prochrek" xfId="150"/>
    <cellStyle name="small" xfId="151"/>
    <cellStyle name="Style 1" xfId="152"/>
    <cellStyle name="SubHead" xfId="153"/>
    <cellStyle name="Summa" xfId="154"/>
    <cellStyle name="Table" xfId="155"/>
    <cellStyle name="Tickmark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XComma" xfId="163"/>
    <cellStyle name="XComma 0.0" xfId="164"/>
    <cellStyle name="XComma 0.00" xfId="165"/>
    <cellStyle name="XComma 0.000" xfId="166"/>
    <cellStyle name="XComma_Worksheet in (C) 7151 Equity transformation as of 31 12 2005 Rosinter Restaurants" xfId="167"/>
    <cellStyle name="XCurrency" xfId="168"/>
    <cellStyle name="XCurrency 0.0" xfId="169"/>
    <cellStyle name="XCurrency 0.00" xfId="170"/>
    <cellStyle name="XCurrency 0.000" xfId="171"/>
    <cellStyle name="XCurrency_Worksheet in (C) 7151 Equity transformation as of 31 12 2005 Rosinter Restaurants" xfId="172"/>
    <cellStyle name="-ЁюЎхэЄэ_щ" xfId="173"/>
    <cellStyle name="Обычный" xfId="0" builtinId="0"/>
    <cellStyle name="Обычный 2" xfId="174"/>
    <cellStyle name="Обычный 3" xfId="2"/>
    <cellStyle name="Стиль 1" xfId="175"/>
    <cellStyle name="ТЕКСТ" xfId="176"/>
    <cellStyle name="Тысячи [0]_10" xfId="177"/>
    <cellStyle name="Тысячи [а]" xfId="178"/>
    <cellStyle name="Тысячи_10" xfId="179"/>
    <cellStyle name="-хэхцэ_щ" xfId="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="82" zoomScaleNormal="82" workbookViewId="0">
      <pane xSplit="2" ySplit="6" topLeftCell="C139" activePane="bottomRight" state="frozen"/>
      <selection pane="topRight" activeCell="C1" sqref="C1"/>
      <selection pane="bottomLeft" activeCell="A7" sqref="A7"/>
      <selection pane="bottomRight" activeCell="D155" sqref="D155"/>
    </sheetView>
  </sheetViews>
  <sheetFormatPr defaultRowHeight="14.25"/>
  <cols>
    <col min="1" max="1" width="9.140625" style="3"/>
    <col min="2" max="2" width="10.5703125" style="3" bestFit="1" customWidth="1"/>
    <col min="3" max="4" width="9.140625" style="3"/>
    <col min="5" max="7" width="20.7109375" style="3" customWidth="1"/>
    <col min="8" max="16384" width="9.140625" style="3"/>
  </cols>
  <sheetData>
    <row r="1" spans="1:7" ht="15">
      <c r="A1" s="1"/>
      <c r="B1" s="1"/>
      <c r="C1" s="2" t="s">
        <v>24</v>
      </c>
      <c r="D1" s="1"/>
      <c r="E1" s="1"/>
      <c r="F1" s="1"/>
      <c r="G1" s="1"/>
    </row>
    <row r="2" spans="1:7" ht="15">
      <c r="A2" s="1"/>
      <c r="B2" s="1"/>
      <c r="C2" s="2"/>
      <c r="D2" s="1"/>
      <c r="E2" s="1"/>
      <c r="F2" s="1"/>
      <c r="G2" s="1"/>
    </row>
    <row r="3" spans="1:7">
      <c r="A3" s="1"/>
      <c r="B3" s="1"/>
      <c r="C3" s="4"/>
      <c r="D3" s="5"/>
      <c r="E3" s="6"/>
      <c r="F3" s="7">
        <v>2000</v>
      </c>
      <c r="G3" s="8"/>
    </row>
    <row r="4" spans="1:7">
      <c r="A4" s="1"/>
      <c r="B4" s="1"/>
      <c r="C4" s="9"/>
      <c r="D4" s="10"/>
      <c r="E4" s="11" t="s">
        <v>0</v>
      </c>
      <c r="F4" s="12" t="s">
        <v>1</v>
      </c>
      <c r="G4" s="13" t="str">
        <f>F4</f>
        <v>Накопл. инфляция</v>
      </c>
    </row>
    <row r="5" spans="1:7">
      <c r="A5" s="1"/>
      <c r="B5" s="1"/>
      <c r="C5" s="9"/>
      <c r="D5" s="10"/>
      <c r="E5" s="11" t="s">
        <v>2</v>
      </c>
      <c r="F5" s="12" t="s">
        <v>3</v>
      </c>
      <c r="G5" s="13" t="s">
        <v>4</v>
      </c>
    </row>
    <row r="6" spans="1:7">
      <c r="A6" s="1" t="s">
        <v>5</v>
      </c>
      <c r="B6" s="1" t="s">
        <v>6</v>
      </c>
      <c r="C6" s="14" t="s">
        <v>7</v>
      </c>
      <c r="D6" s="15" t="s">
        <v>8</v>
      </c>
      <c r="E6" s="16" t="s">
        <v>9</v>
      </c>
      <c r="F6" s="17" t="s">
        <v>10</v>
      </c>
      <c r="G6" s="15" t="str">
        <f>F6</f>
        <v>отчет. периода</v>
      </c>
    </row>
    <row r="7" spans="1:7">
      <c r="A7" s="1"/>
      <c r="B7" s="1"/>
      <c r="C7" s="18"/>
      <c r="D7" s="19"/>
      <c r="E7" s="20"/>
      <c r="F7" s="21"/>
      <c r="G7" s="22"/>
    </row>
    <row r="8" spans="1:7">
      <c r="A8" s="1"/>
      <c r="B8" s="1"/>
      <c r="C8" s="18"/>
      <c r="D8" s="19"/>
      <c r="E8" s="20"/>
      <c r="F8" s="23">
        <f t="shared" ref="F8:F71" si="0">+F9*E9</f>
        <v>28122.839215349835</v>
      </c>
      <c r="G8" s="24"/>
    </row>
    <row r="9" spans="1:7">
      <c r="A9" s="1"/>
      <c r="B9" s="1"/>
      <c r="C9" s="25">
        <v>1988</v>
      </c>
      <c r="D9" s="26" t="s">
        <v>11</v>
      </c>
      <c r="E9" s="27">
        <v>1.03</v>
      </c>
      <c r="F9" s="23">
        <f t="shared" si="0"/>
        <v>27303.72739354353</v>
      </c>
      <c r="G9" s="24">
        <f t="shared" ref="G9:G72" si="1">+G10*E10^0.5*E9^0.5</f>
        <v>24069.913212164742</v>
      </c>
    </row>
    <row r="10" spans="1:7">
      <c r="A10" s="1"/>
      <c r="B10" s="1"/>
      <c r="C10" s="25">
        <v>1989</v>
      </c>
      <c r="D10" s="26" t="s">
        <v>11</v>
      </c>
      <c r="E10" s="27">
        <v>1.0249999999999999</v>
      </c>
      <c r="F10" s="23">
        <f t="shared" si="0"/>
        <v>26637.7828229693</v>
      </c>
      <c r="G10" s="24">
        <f t="shared" si="1"/>
        <v>23425.775628755651</v>
      </c>
    </row>
    <row r="11" spans="1:7">
      <c r="A11" s="1"/>
      <c r="B11" s="1"/>
      <c r="C11" s="25">
        <v>1990</v>
      </c>
      <c r="D11" s="26" t="s">
        <v>11</v>
      </c>
      <c r="E11" s="27">
        <v>1.05</v>
      </c>
      <c r="F11" s="23">
        <f t="shared" si="0"/>
        <v>25369.316974256475</v>
      </c>
      <c r="G11" s="24">
        <f t="shared" si="1"/>
        <v>22580.699801798812</v>
      </c>
    </row>
    <row r="12" spans="1:7">
      <c r="A12" s="1" t="str">
        <f t="shared" ref="A12:A75" si="2">TEXT(B12, "МММ-ГГ")</f>
        <v>янв-91</v>
      </c>
      <c r="B12" s="28">
        <v>33269</v>
      </c>
      <c r="C12" s="29">
        <v>1991</v>
      </c>
      <c r="D12" s="30" t="s">
        <v>12</v>
      </c>
      <c r="E12" s="31">
        <v>1.0620000000000001</v>
      </c>
      <c r="F12" s="32">
        <f t="shared" si="0"/>
        <v>23888.245738471254</v>
      </c>
      <c r="G12" s="33">
        <f t="shared" si="1"/>
        <v>21383.583615192354</v>
      </c>
    </row>
    <row r="13" spans="1:7">
      <c r="A13" s="1" t="str">
        <f t="shared" si="2"/>
        <v>фев-91</v>
      </c>
      <c r="B13" s="28">
        <v>33297</v>
      </c>
      <c r="C13" s="34"/>
      <c r="D13" s="35" t="s">
        <v>13</v>
      </c>
      <c r="E13" s="36">
        <v>1.0489999999999999</v>
      </c>
      <c r="F13" s="32">
        <f t="shared" si="0"/>
        <v>22772.398225425412</v>
      </c>
      <c r="G13" s="33">
        <f t="shared" si="1"/>
        <v>20259.582281948708</v>
      </c>
    </row>
    <row r="14" spans="1:7">
      <c r="A14" s="1" t="str">
        <f t="shared" si="2"/>
        <v>мар-91</v>
      </c>
      <c r="B14" s="28">
        <v>33328</v>
      </c>
      <c r="C14" s="34"/>
      <c r="D14" s="35" t="s">
        <v>14</v>
      </c>
      <c r="E14" s="36">
        <v>1.0629999999999999</v>
      </c>
      <c r="F14" s="32">
        <f t="shared" si="0"/>
        <v>21422.764087888441</v>
      </c>
      <c r="G14" s="33">
        <f t="shared" si="1"/>
        <v>19185.6320151855</v>
      </c>
    </row>
    <row r="15" spans="1:7">
      <c r="A15" s="1" t="str">
        <f t="shared" si="2"/>
        <v>апр-91</v>
      </c>
      <c r="B15" s="28">
        <v>33358</v>
      </c>
      <c r="C15" s="34"/>
      <c r="D15" s="35" t="s">
        <v>15</v>
      </c>
      <c r="E15" s="36">
        <v>1.522</v>
      </c>
      <c r="F15" s="32">
        <f t="shared" si="0"/>
        <v>14075.403474302524</v>
      </c>
      <c r="G15" s="33">
        <f t="shared" si="1"/>
        <v>15083.500841818643</v>
      </c>
    </row>
    <row r="16" spans="1:7">
      <c r="A16" s="1" t="str">
        <f t="shared" si="2"/>
        <v>май-91</v>
      </c>
      <c r="B16" s="28">
        <v>33389</v>
      </c>
      <c r="C16" s="34"/>
      <c r="D16" s="35" t="s">
        <v>16</v>
      </c>
      <c r="E16" s="36">
        <v>1.0249999999999999</v>
      </c>
      <c r="F16" s="32">
        <f t="shared" si="0"/>
        <v>13732.100950539048</v>
      </c>
      <c r="G16" s="33">
        <f t="shared" si="1"/>
        <v>12076.272185137215</v>
      </c>
    </row>
    <row r="17" spans="1:7">
      <c r="A17" s="1" t="str">
        <f t="shared" si="2"/>
        <v>июн-91</v>
      </c>
      <c r="B17" s="28">
        <v>33419</v>
      </c>
      <c r="C17" s="34"/>
      <c r="D17" s="35" t="s">
        <v>17</v>
      </c>
      <c r="E17" s="36">
        <v>1.002</v>
      </c>
      <c r="F17" s="32">
        <f t="shared" si="0"/>
        <v>13704.691567404239</v>
      </c>
      <c r="G17" s="33">
        <f t="shared" si="1"/>
        <v>11916.18122537083</v>
      </c>
    </row>
    <row r="18" spans="1:7">
      <c r="A18" s="1" t="str">
        <f t="shared" si="2"/>
        <v>июл-91</v>
      </c>
      <c r="B18" s="28">
        <v>33450</v>
      </c>
      <c r="C18" s="34"/>
      <c r="D18" s="35" t="s">
        <v>18</v>
      </c>
      <c r="E18" s="36">
        <v>0.99</v>
      </c>
      <c r="F18" s="32">
        <f t="shared" si="0"/>
        <v>13843.122795357818</v>
      </c>
      <c r="G18" s="33">
        <f t="shared" si="1"/>
        <v>11964.254466665447</v>
      </c>
    </row>
    <row r="19" spans="1:7">
      <c r="A19" s="1" t="str">
        <f t="shared" si="2"/>
        <v>авг-91</v>
      </c>
      <c r="B19" s="28">
        <v>33481</v>
      </c>
      <c r="C19" s="34"/>
      <c r="D19" s="35" t="s">
        <v>19</v>
      </c>
      <c r="E19" s="36">
        <v>1.0009999999999999</v>
      </c>
      <c r="F19" s="32">
        <f t="shared" si="0"/>
        <v>13829.293501855964</v>
      </c>
      <c r="G19" s="33">
        <f t="shared" si="1"/>
        <v>12018.520411741201</v>
      </c>
    </row>
    <row r="20" spans="1:7">
      <c r="A20" s="1" t="str">
        <f t="shared" si="2"/>
        <v>сен-91</v>
      </c>
      <c r="B20" s="28">
        <v>33511</v>
      </c>
      <c r="C20" s="34"/>
      <c r="D20" s="35" t="s">
        <v>20</v>
      </c>
      <c r="E20" s="36">
        <v>1.014</v>
      </c>
      <c r="F20" s="32">
        <f t="shared" si="0"/>
        <v>13638.356510706079</v>
      </c>
      <c r="G20" s="33">
        <f t="shared" si="1"/>
        <v>11929.300788927527</v>
      </c>
    </row>
    <row r="21" spans="1:7">
      <c r="A21" s="1" t="str">
        <f t="shared" si="2"/>
        <v>окт-91</v>
      </c>
      <c r="B21" s="28">
        <v>33542</v>
      </c>
      <c r="C21" s="34"/>
      <c r="D21" s="35" t="s">
        <v>21</v>
      </c>
      <c r="E21" s="36">
        <v>1.038</v>
      </c>
      <c r="F21" s="32">
        <f t="shared" si="0"/>
        <v>13139.071782953832</v>
      </c>
      <c r="G21" s="33">
        <f t="shared" si="1"/>
        <v>11627.794154375884</v>
      </c>
    </row>
    <row r="22" spans="1:7">
      <c r="A22" s="1" t="str">
        <f t="shared" si="2"/>
        <v>ноя-91</v>
      </c>
      <c r="B22" s="28">
        <v>33572</v>
      </c>
      <c r="C22" s="34"/>
      <c r="D22" s="35" t="s">
        <v>22</v>
      </c>
      <c r="E22" s="36">
        <v>1.087</v>
      </c>
      <c r="F22" s="32">
        <f t="shared" si="0"/>
        <v>12087.462541815852</v>
      </c>
      <c r="G22" s="33">
        <f t="shared" si="1"/>
        <v>10946.716885714033</v>
      </c>
    </row>
    <row r="23" spans="1:7">
      <c r="A23" s="1" t="str">
        <f t="shared" si="2"/>
        <v>дек-91</v>
      </c>
      <c r="B23" s="28">
        <v>33603</v>
      </c>
      <c r="C23" s="37"/>
      <c r="D23" s="38" t="s">
        <v>11</v>
      </c>
      <c r="E23" s="39">
        <v>1.1180000000000001</v>
      </c>
      <c r="F23" s="23">
        <f t="shared" si="0"/>
        <v>10811.683847778042</v>
      </c>
      <c r="G23" s="24">
        <f t="shared" si="1"/>
        <v>9929.9763072809055</v>
      </c>
    </row>
    <row r="24" spans="1:7">
      <c r="A24" s="1" t="str">
        <f t="shared" si="2"/>
        <v>янв-92</v>
      </c>
      <c r="B24" s="28">
        <v>33634</v>
      </c>
      <c r="C24" s="29">
        <v>1992</v>
      </c>
      <c r="D24" s="30" t="s">
        <v>12</v>
      </c>
      <c r="E24" s="31">
        <v>3.52</v>
      </c>
      <c r="F24" s="32">
        <f t="shared" si="0"/>
        <v>3071.5010931187621</v>
      </c>
      <c r="G24" s="33">
        <f t="shared" si="1"/>
        <v>5005.5981189310924</v>
      </c>
    </row>
    <row r="25" spans="1:7">
      <c r="A25" s="1" t="str">
        <f t="shared" si="2"/>
        <v>фев-92</v>
      </c>
      <c r="B25" s="28">
        <v>33663</v>
      </c>
      <c r="C25" s="34"/>
      <c r="D25" s="35" t="s">
        <v>13</v>
      </c>
      <c r="E25" s="36">
        <v>1.43</v>
      </c>
      <c r="F25" s="32">
        <f t="shared" si="0"/>
        <v>2147.9028623208128</v>
      </c>
      <c r="G25" s="33">
        <f t="shared" si="1"/>
        <v>2231.0876298630224</v>
      </c>
    </row>
    <row r="26" spans="1:7">
      <c r="A26" s="1" t="str">
        <f t="shared" si="2"/>
        <v>мар-92</v>
      </c>
      <c r="B26" s="28">
        <v>33694</v>
      </c>
      <c r="C26" s="34"/>
      <c r="D26" s="35" t="s">
        <v>14</v>
      </c>
      <c r="E26" s="36">
        <v>1.36</v>
      </c>
      <c r="F26" s="32">
        <f t="shared" si="0"/>
        <v>1579.3403399417741</v>
      </c>
      <c r="G26" s="33">
        <f t="shared" si="1"/>
        <v>1599.8495938098531</v>
      </c>
    </row>
    <row r="27" spans="1:7">
      <c r="A27" s="1" t="str">
        <f t="shared" si="2"/>
        <v>апр-92</v>
      </c>
      <c r="B27" s="28">
        <v>33724</v>
      </c>
      <c r="C27" s="34"/>
      <c r="D27" s="35" t="s">
        <v>15</v>
      </c>
      <c r="E27" s="36">
        <v>1.23</v>
      </c>
      <c r="F27" s="32">
        <f t="shared" si="0"/>
        <v>1284.0165365380278</v>
      </c>
      <c r="G27" s="33">
        <f t="shared" si="1"/>
        <v>1236.964242535259</v>
      </c>
    </row>
    <row r="28" spans="1:7">
      <c r="A28" s="1" t="str">
        <f t="shared" si="2"/>
        <v>май-92</v>
      </c>
      <c r="B28" s="28">
        <v>33755</v>
      </c>
      <c r="C28" s="34"/>
      <c r="D28" s="35" t="s">
        <v>16</v>
      </c>
      <c r="E28" s="36">
        <v>1.1200000000000001</v>
      </c>
      <c r="F28" s="32">
        <f t="shared" si="0"/>
        <v>1146.4433361946676</v>
      </c>
      <c r="G28" s="33">
        <f t="shared" si="1"/>
        <v>1053.8907152753702</v>
      </c>
    </row>
    <row r="29" spans="1:7">
      <c r="A29" s="1" t="str">
        <f t="shared" si="2"/>
        <v>июн-92</v>
      </c>
      <c r="B29" s="28">
        <v>33785</v>
      </c>
      <c r="C29" s="34"/>
      <c r="D29" s="35" t="s">
        <v>17</v>
      </c>
      <c r="E29" s="36">
        <v>1.1599999999999999</v>
      </c>
      <c r="F29" s="32">
        <f t="shared" si="0"/>
        <v>988.31322085747206</v>
      </c>
      <c r="G29" s="33">
        <f t="shared" si="1"/>
        <v>924.60784180793155</v>
      </c>
    </row>
    <row r="30" spans="1:7">
      <c r="A30" s="1" t="str">
        <f t="shared" si="2"/>
        <v>июл-92</v>
      </c>
      <c r="B30" s="28">
        <v>33816</v>
      </c>
      <c r="C30" s="34"/>
      <c r="D30" s="35" t="s">
        <v>18</v>
      </c>
      <c r="E30" s="36">
        <v>1.07</v>
      </c>
      <c r="F30" s="32">
        <f t="shared" si="0"/>
        <v>923.6572157546467</v>
      </c>
      <c r="G30" s="33">
        <f t="shared" si="1"/>
        <v>829.92087591198072</v>
      </c>
    </row>
    <row r="31" spans="1:7">
      <c r="A31" s="1" t="str">
        <f t="shared" si="2"/>
        <v>авг-92</v>
      </c>
      <c r="B31" s="28">
        <v>33847</v>
      </c>
      <c r="C31" s="34"/>
      <c r="D31" s="35" t="s">
        <v>19</v>
      </c>
      <c r="E31" s="36">
        <v>1.08</v>
      </c>
      <c r="F31" s="32">
        <f t="shared" si="0"/>
        <v>855.23816273578393</v>
      </c>
      <c r="G31" s="33">
        <f t="shared" si="1"/>
        <v>772.02777025825867</v>
      </c>
    </row>
    <row r="32" spans="1:7">
      <c r="A32" s="1" t="str">
        <f t="shared" si="2"/>
        <v>сен-92</v>
      </c>
      <c r="B32" s="28">
        <v>33877</v>
      </c>
      <c r="C32" s="34"/>
      <c r="D32" s="35" t="s">
        <v>20</v>
      </c>
      <c r="E32" s="36">
        <v>1.2</v>
      </c>
      <c r="F32" s="32">
        <f t="shared" si="0"/>
        <v>712.69846894648663</v>
      </c>
      <c r="G32" s="33">
        <f t="shared" si="1"/>
        <v>678.15726969924924</v>
      </c>
    </row>
    <row r="33" spans="1:7">
      <c r="A33" s="1" t="str">
        <f t="shared" si="2"/>
        <v>окт-92</v>
      </c>
      <c r="B33" s="28">
        <v>33908</v>
      </c>
      <c r="C33" s="34"/>
      <c r="D33" s="35" t="s">
        <v>21</v>
      </c>
      <c r="E33" s="36">
        <v>1.25</v>
      </c>
      <c r="F33" s="32">
        <f t="shared" si="0"/>
        <v>570.15877515718933</v>
      </c>
      <c r="G33" s="33">
        <f t="shared" si="1"/>
        <v>553.71309204071883</v>
      </c>
    </row>
    <row r="34" spans="1:7">
      <c r="A34" s="1" t="str">
        <f t="shared" si="2"/>
        <v>ноя-92</v>
      </c>
      <c r="B34" s="28">
        <v>33938</v>
      </c>
      <c r="C34" s="34"/>
      <c r="D34" s="35" t="s">
        <v>22</v>
      </c>
      <c r="E34" s="36">
        <v>1.27</v>
      </c>
      <c r="F34" s="32">
        <f t="shared" si="0"/>
        <v>448.94391744660572</v>
      </c>
      <c r="G34" s="33">
        <f t="shared" si="1"/>
        <v>439.46867583215214</v>
      </c>
    </row>
    <row r="35" spans="1:7">
      <c r="A35" s="1" t="str">
        <f t="shared" si="2"/>
        <v>дек-92</v>
      </c>
      <c r="B35" s="28">
        <v>33969</v>
      </c>
      <c r="C35" s="37"/>
      <c r="D35" s="38" t="s">
        <v>11</v>
      </c>
      <c r="E35" s="39">
        <v>1.24</v>
      </c>
      <c r="F35" s="23">
        <f t="shared" si="0"/>
        <v>362.05154632790783</v>
      </c>
      <c r="G35" s="24">
        <f t="shared" si="1"/>
        <v>350.19925842005807</v>
      </c>
    </row>
    <row r="36" spans="1:7">
      <c r="A36" s="1" t="str">
        <f t="shared" si="2"/>
        <v>янв-93</v>
      </c>
      <c r="B36" s="28">
        <v>34000</v>
      </c>
      <c r="C36" s="29">
        <v>1993</v>
      </c>
      <c r="D36" s="30" t="s">
        <v>12</v>
      </c>
      <c r="E36" s="31">
        <v>1.26</v>
      </c>
      <c r="F36" s="32">
        <f t="shared" si="0"/>
        <v>287.34249708564113</v>
      </c>
      <c r="G36" s="33">
        <f t="shared" si="1"/>
        <v>280.16837226740978</v>
      </c>
    </row>
    <row r="37" spans="1:7">
      <c r="A37" s="1" t="str">
        <f t="shared" si="2"/>
        <v>фев-93</v>
      </c>
      <c r="B37" s="28">
        <v>34028</v>
      </c>
      <c r="C37" s="34"/>
      <c r="D37" s="35" t="s">
        <v>13</v>
      </c>
      <c r="E37" s="36">
        <v>1.286</v>
      </c>
      <c r="F37" s="32">
        <f t="shared" si="0"/>
        <v>223.43895574311131</v>
      </c>
      <c r="G37" s="33">
        <f t="shared" si="1"/>
        <v>220.09660829564004</v>
      </c>
    </row>
    <row r="38" spans="1:7">
      <c r="A38" s="1" t="str">
        <f t="shared" si="2"/>
        <v>мар-93</v>
      </c>
      <c r="B38" s="28">
        <v>34059</v>
      </c>
      <c r="C38" s="34"/>
      <c r="D38" s="35" t="s">
        <v>14</v>
      </c>
      <c r="E38" s="36">
        <v>1.173</v>
      </c>
      <c r="F38" s="32">
        <f t="shared" si="0"/>
        <v>190.48504325925941</v>
      </c>
      <c r="G38" s="33">
        <f t="shared" si="1"/>
        <v>179.20241568531452</v>
      </c>
    </row>
    <row r="39" spans="1:7">
      <c r="A39" s="1" t="str">
        <f t="shared" si="2"/>
        <v>апр-93</v>
      </c>
      <c r="B39" s="28">
        <v>34089</v>
      </c>
      <c r="C39" s="34"/>
      <c r="D39" s="35" t="s">
        <v>15</v>
      </c>
      <c r="E39" s="36">
        <v>1.163</v>
      </c>
      <c r="F39" s="32">
        <f t="shared" si="0"/>
        <v>163.78765542498658</v>
      </c>
      <c r="G39" s="33">
        <f t="shared" si="1"/>
        <v>153.42813158314075</v>
      </c>
    </row>
    <row r="40" spans="1:7">
      <c r="A40" s="1" t="str">
        <f t="shared" si="2"/>
        <v>май-93</v>
      </c>
      <c r="B40" s="28">
        <v>34120</v>
      </c>
      <c r="C40" s="34"/>
      <c r="D40" s="35" t="s">
        <v>16</v>
      </c>
      <c r="E40" s="36">
        <v>1.1950000000000001</v>
      </c>
      <c r="F40" s="32">
        <f t="shared" si="0"/>
        <v>137.06079951881722</v>
      </c>
      <c r="G40" s="33">
        <f t="shared" si="1"/>
        <v>130.14610835612754</v>
      </c>
    </row>
    <row r="41" spans="1:7">
      <c r="A41" s="1" t="str">
        <f t="shared" si="2"/>
        <v>июн-93</v>
      </c>
      <c r="B41" s="28">
        <v>34150</v>
      </c>
      <c r="C41" s="34"/>
      <c r="D41" s="35" t="s">
        <v>17</v>
      </c>
      <c r="E41" s="36">
        <v>1.1739999999999999</v>
      </c>
      <c r="F41" s="32">
        <f t="shared" si="0"/>
        <v>116.74684797173528</v>
      </c>
      <c r="G41" s="33">
        <f t="shared" si="1"/>
        <v>109.87861718550128</v>
      </c>
    </row>
    <row r="42" spans="1:7">
      <c r="A42" s="1" t="str">
        <f t="shared" si="2"/>
        <v>июл-93</v>
      </c>
      <c r="B42" s="28">
        <v>34181</v>
      </c>
      <c r="C42" s="34"/>
      <c r="D42" s="35" t="s">
        <v>18</v>
      </c>
      <c r="E42" s="36">
        <v>1.194</v>
      </c>
      <c r="F42" s="32">
        <f t="shared" si="0"/>
        <v>97.777929624568912</v>
      </c>
      <c r="G42" s="33">
        <f t="shared" si="1"/>
        <v>92.80619631417575</v>
      </c>
    </row>
    <row r="43" spans="1:7">
      <c r="A43" s="1" t="str">
        <f t="shared" si="2"/>
        <v>авг-93</v>
      </c>
      <c r="B43" s="28">
        <v>34212</v>
      </c>
      <c r="C43" s="34"/>
      <c r="D43" s="35" t="s">
        <v>19</v>
      </c>
      <c r="E43" s="36">
        <v>1.292</v>
      </c>
      <c r="F43" s="32">
        <f t="shared" si="0"/>
        <v>75.679512093319588</v>
      </c>
      <c r="G43" s="33">
        <f t="shared" si="1"/>
        <v>74.721151003515374</v>
      </c>
    </row>
    <row r="44" spans="1:7">
      <c r="A44" s="1" t="str">
        <f t="shared" si="2"/>
        <v>сен-93</v>
      </c>
      <c r="B44" s="28">
        <v>34242</v>
      </c>
      <c r="C44" s="34"/>
      <c r="D44" s="35" t="s">
        <v>20</v>
      </c>
      <c r="E44" s="36">
        <v>1.2090000000000001</v>
      </c>
      <c r="F44" s="32">
        <f t="shared" si="0"/>
        <v>62.596784196294109</v>
      </c>
      <c r="G44" s="33">
        <f t="shared" si="1"/>
        <v>59.785951554989076</v>
      </c>
    </row>
    <row r="45" spans="1:7">
      <c r="A45" s="1" t="str">
        <f t="shared" si="2"/>
        <v>окт-93</v>
      </c>
      <c r="B45" s="28">
        <v>34273</v>
      </c>
      <c r="C45" s="34"/>
      <c r="D45" s="35" t="s">
        <v>21</v>
      </c>
      <c r="E45" s="36">
        <v>1.1930000000000001</v>
      </c>
      <c r="F45" s="32">
        <f t="shared" si="0"/>
        <v>52.470062193037812</v>
      </c>
      <c r="G45" s="33">
        <f t="shared" si="1"/>
        <v>49.781247264197162</v>
      </c>
    </row>
    <row r="46" spans="1:7">
      <c r="A46" s="1" t="str">
        <f t="shared" si="2"/>
        <v>ноя-93</v>
      </c>
      <c r="B46" s="28">
        <v>34303</v>
      </c>
      <c r="C46" s="34"/>
      <c r="D46" s="35" t="s">
        <v>22</v>
      </c>
      <c r="E46" s="36">
        <v>1.171</v>
      </c>
      <c r="F46" s="32">
        <f t="shared" si="0"/>
        <v>44.807909643926394</v>
      </c>
      <c r="G46" s="33">
        <f t="shared" si="1"/>
        <v>42.117938319521407</v>
      </c>
    </row>
    <row r="47" spans="1:7">
      <c r="A47" s="1" t="str">
        <f t="shared" si="2"/>
        <v>дек-93</v>
      </c>
      <c r="B47" s="28">
        <v>34334</v>
      </c>
      <c r="C47" s="37"/>
      <c r="D47" s="38" t="s">
        <v>11</v>
      </c>
      <c r="E47" s="39">
        <v>1.1140000000000001</v>
      </c>
      <c r="F47" s="23">
        <f t="shared" si="0"/>
        <v>40.222540075337875</v>
      </c>
      <c r="G47" s="24">
        <f t="shared" si="1"/>
        <v>36.876191471437153</v>
      </c>
    </row>
    <row r="48" spans="1:7">
      <c r="A48" s="1" t="str">
        <f t="shared" si="2"/>
        <v>янв-94</v>
      </c>
      <c r="B48" s="28">
        <v>34365</v>
      </c>
      <c r="C48" s="29">
        <v>1994</v>
      </c>
      <c r="D48" s="30" t="s">
        <v>12</v>
      </c>
      <c r="E48" s="31">
        <v>1.2150000000000001</v>
      </c>
      <c r="F48" s="32">
        <f t="shared" si="0"/>
        <v>33.104971255422114</v>
      </c>
      <c r="G48" s="33">
        <f t="shared" si="1"/>
        <v>31.696793237914559</v>
      </c>
    </row>
    <row r="49" spans="1:7">
      <c r="A49" s="1" t="str">
        <f t="shared" si="2"/>
        <v>фев-94</v>
      </c>
      <c r="B49" s="28">
        <v>34393</v>
      </c>
      <c r="C49" s="34"/>
      <c r="D49" s="35" t="s">
        <v>13</v>
      </c>
      <c r="E49" s="36">
        <v>1.0980000000000001</v>
      </c>
      <c r="F49" s="32">
        <f t="shared" si="0"/>
        <v>30.150247045011032</v>
      </c>
      <c r="G49" s="33">
        <f t="shared" si="1"/>
        <v>27.442648177818509</v>
      </c>
    </row>
    <row r="50" spans="1:7">
      <c r="A50" s="1" t="str">
        <f t="shared" si="2"/>
        <v>мар-94</v>
      </c>
      <c r="B50" s="28">
        <v>34424</v>
      </c>
      <c r="C50" s="34"/>
      <c r="D50" s="35" t="s">
        <v>14</v>
      </c>
      <c r="E50" s="36">
        <v>1.0820000000000001</v>
      </c>
      <c r="F50" s="32">
        <f t="shared" si="0"/>
        <v>27.865293017570266</v>
      </c>
      <c r="G50" s="33">
        <f t="shared" si="1"/>
        <v>25.177419579243296</v>
      </c>
    </row>
    <row r="51" spans="1:7">
      <c r="A51" s="1" t="str">
        <f t="shared" si="2"/>
        <v>апр-94</v>
      </c>
      <c r="B51" s="28">
        <v>34454</v>
      </c>
      <c r="C51" s="34"/>
      <c r="D51" s="35" t="s">
        <v>15</v>
      </c>
      <c r="E51" s="36">
        <v>1.097</v>
      </c>
      <c r="F51" s="32">
        <f t="shared" si="0"/>
        <v>25.401361000519842</v>
      </c>
      <c r="G51" s="33">
        <f t="shared" si="1"/>
        <v>23.109698167767966</v>
      </c>
    </row>
    <row r="52" spans="1:7">
      <c r="A52" s="1" t="str">
        <f t="shared" si="2"/>
        <v>май-94</v>
      </c>
      <c r="B52" s="28">
        <v>34485</v>
      </c>
      <c r="C52" s="34"/>
      <c r="D52" s="35" t="s">
        <v>16</v>
      </c>
      <c r="E52" s="36">
        <v>1.0580000000000001</v>
      </c>
      <c r="F52" s="32">
        <f t="shared" si="0"/>
        <v>24.0088478265783</v>
      </c>
      <c r="G52" s="33">
        <f t="shared" si="1"/>
        <v>21.451028783529129</v>
      </c>
    </row>
    <row r="53" spans="1:7">
      <c r="A53" s="1" t="str">
        <f t="shared" si="2"/>
        <v>июн-94</v>
      </c>
      <c r="B53" s="28">
        <v>34515</v>
      </c>
      <c r="C53" s="34"/>
      <c r="D53" s="35" t="s">
        <v>17</v>
      </c>
      <c r="E53" s="36">
        <v>1.0289999999999999</v>
      </c>
      <c r="F53" s="32">
        <f t="shared" si="0"/>
        <v>23.332213631271429</v>
      </c>
      <c r="G53" s="33">
        <f t="shared" si="1"/>
        <v>20.55879255547703</v>
      </c>
    </row>
    <row r="54" spans="1:7">
      <c r="A54" s="1" t="str">
        <f t="shared" si="2"/>
        <v>июл-94</v>
      </c>
      <c r="B54" s="28">
        <v>34546</v>
      </c>
      <c r="C54" s="34"/>
      <c r="D54" s="35" t="s">
        <v>18</v>
      </c>
      <c r="E54" s="36">
        <v>1.028</v>
      </c>
      <c r="F54" s="32">
        <f t="shared" si="0"/>
        <v>22.696705866995554</v>
      </c>
      <c r="G54" s="33">
        <f t="shared" si="1"/>
        <v>19.989105478733546</v>
      </c>
    </row>
    <row r="55" spans="1:7">
      <c r="A55" s="1" t="str">
        <f t="shared" si="2"/>
        <v>авг-94</v>
      </c>
      <c r="B55" s="28">
        <v>34577</v>
      </c>
      <c r="C55" s="34"/>
      <c r="D55" s="35" t="s">
        <v>19</v>
      </c>
      <c r="E55" s="36">
        <v>1.069</v>
      </c>
      <c r="F55" s="32">
        <f t="shared" si="0"/>
        <v>21.231717368564599</v>
      </c>
      <c r="G55" s="33">
        <f t="shared" si="1"/>
        <v>19.068123221494378</v>
      </c>
    </row>
    <row r="56" spans="1:7">
      <c r="A56" s="1" t="str">
        <f t="shared" si="2"/>
        <v>сен-94</v>
      </c>
      <c r="B56" s="28">
        <v>34607</v>
      </c>
      <c r="C56" s="34"/>
      <c r="D56" s="35" t="s">
        <v>20</v>
      </c>
      <c r="E56" s="36">
        <v>1.077</v>
      </c>
      <c r="F56" s="32">
        <f t="shared" si="0"/>
        <v>19.713758002381244</v>
      </c>
      <c r="G56" s="33">
        <f t="shared" si="1"/>
        <v>17.770974573691785</v>
      </c>
    </row>
    <row r="57" spans="1:7">
      <c r="A57" s="1" t="str">
        <f t="shared" si="2"/>
        <v>окт-94</v>
      </c>
      <c r="B57" s="28">
        <v>34638</v>
      </c>
      <c r="C57" s="34"/>
      <c r="D57" s="35" t="s">
        <v>21</v>
      </c>
      <c r="E57" s="36">
        <v>1.151</v>
      </c>
      <c r="F57" s="32">
        <f t="shared" si="0"/>
        <v>17.127504780522365</v>
      </c>
      <c r="G57" s="33">
        <f t="shared" si="1"/>
        <v>15.96120707567963</v>
      </c>
    </row>
    <row r="58" spans="1:7">
      <c r="A58" s="1" t="str">
        <f t="shared" si="2"/>
        <v>ноя-94</v>
      </c>
      <c r="B58" s="28">
        <v>34668</v>
      </c>
      <c r="C58" s="34"/>
      <c r="D58" s="35" t="s">
        <v>22</v>
      </c>
      <c r="E58" s="36">
        <v>1.141</v>
      </c>
      <c r="F58" s="32">
        <f t="shared" si="0"/>
        <v>15.010959492131784</v>
      </c>
      <c r="G58" s="33">
        <f t="shared" si="1"/>
        <v>13.927887430100801</v>
      </c>
    </row>
    <row r="59" spans="1:7">
      <c r="A59" s="1" t="str">
        <f t="shared" si="2"/>
        <v>дек-94</v>
      </c>
      <c r="B59" s="28">
        <v>34699</v>
      </c>
      <c r="C59" s="37"/>
      <c r="D59" s="38" t="s">
        <v>11</v>
      </c>
      <c r="E59" s="39">
        <v>1.1639999999999999</v>
      </c>
      <c r="F59" s="23">
        <f t="shared" si="0"/>
        <v>12.896013309391568</v>
      </c>
      <c r="G59" s="24">
        <f t="shared" si="1"/>
        <v>12.085536536483799</v>
      </c>
    </row>
    <row r="60" spans="1:7">
      <c r="A60" s="1" t="str">
        <f t="shared" si="2"/>
        <v>янв-95</v>
      </c>
      <c r="B60" s="28">
        <v>34730</v>
      </c>
      <c r="C60" s="29">
        <v>1995</v>
      </c>
      <c r="D60" s="30" t="s">
        <v>12</v>
      </c>
      <c r="E60" s="31">
        <v>1.1779999999999999</v>
      </c>
      <c r="F60" s="32">
        <f t="shared" si="0"/>
        <v>10.947379719347682</v>
      </c>
      <c r="G60" s="33">
        <f t="shared" si="1"/>
        <v>10.3208817035687</v>
      </c>
    </row>
    <row r="61" spans="1:7">
      <c r="A61" s="1" t="str">
        <f t="shared" si="2"/>
        <v>фев-95</v>
      </c>
      <c r="B61" s="28">
        <v>34758</v>
      </c>
      <c r="C61" s="34"/>
      <c r="D61" s="35" t="s">
        <v>13</v>
      </c>
      <c r="E61" s="36">
        <v>1.1100000000000001</v>
      </c>
      <c r="F61" s="32">
        <f t="shared" si="0"/>
        <v>9.8625042516645767</v>
      </c>
      <c r="G61" s="33">
        <f t="shared" si="1"/>
        <v>9.0257368157376909</v>
      </c>
    </row>
    <row r="62" spans="1:7">
      <c r="A62" s="1" t="str">
        <f t="shared" si="2"/>
        <v>мар-95</v>
      </c>
      <c r="B62" s="28">
        <v>34789</v>
      </c>
      <c r="C62" s="34"/>
      <c r="D62" s="35" t="s">
        <v>14</v>
      </c>
      <c r="E62" s="36">
        <v>1.089</v>
      </c>
      <c r="F62" s="32">
        <f t="shared" si="0"/>
        <v>9.056477733392633</v>
      </c>
      <c r="G62" s="33">
        <f t="shared" si="1"/>
        <v>8.2093209741998887</v>
      </c>
    </row>
    <row r="63" spans="1:7">
      <c r="A63" s="1" t="str">
        <f t="shared" si="2"/>
        <v>апр-95</v>
      </c>
      <c r="B63" s="28">
        <v>34819</v>
      </c>
      <c r="C63" s="34"/>
      <c r="D63" s="35" t="s">
        <v>15</v>
      </c>
      <c r="E63" s="36">
        <v>1.08</v>
      </c>
      <c r="F63" s="32">
        <f t="shared" si="0"/>
        <v>8.3856275309191037</v>
      </c>
      <c r="G63" s="33">
        <f t="shared" si="1"/>
        <v>7.5697479450666059</v>
      </c>
    </row>
    <row r="64" spans="1:7">
      <c r="A64" s="1" t="str">
        <f t="shared" si="2"/>
        <v>май-95</v>
      </c>
      <c r="B64" s="28">
        <v>34850</v>
      </c>
      <c r="C64" s="34"/>
      <c r="D64" s="35" t="s">
        <v>16</v>
      </c>
      <c r="E64" s="36">
        <v>1.079</v>
      </c>
      <c r="F64" s="32">
        <f t="shared" si="0"/>
        <v>7.77166592300195</v>
      </c>
      <c r="G64" s="33">
        <f t="shared" si="1"/>
        <v>7.0122730496046719</v>
      </c>
    </row>
    <row r="65" spans="1:7">
      <c r="A65" s="1" t="str">
        <f t="shared" si="2"/>
        <v>июн-95</v>
      </c>
      <c r="B65" s="28">
        <v>34880</v>
      </c>
      <c r="C65" s="34"/>
      <c r="D65" s="35" t="s">
        <v>17</v>
      </c>
      <c r="E65" s="36">
        <v>1.0669999999999999</v>
      </c>
      <c r="F65" s="32">
        <f t="shared" si="0"/>
        <v>7.2836606588584356</v>
      </c>
      <c r="G65" s="33">
        <f t="shared" si="1"/>
        <v>6.5353053893738444</v>
      </c>
    </row>
    <row r="66" spans="1:7">
      <c r="A66" s="1" t="str">
        <f t="shared" si="2"/>
        <v>июл-95</v>
      </c>
      <c r="B66" s="28">
        <v>34911</v>
      </c>
      <c r="C66" s="34"/>
      <c r="D66" s="35" t="s">
        <v>18</v>
      </c>
      <c r="E66" s="36">
        <v>1.054</v>
      </c>
      <c r="F66" s="32">
        <f t="shared" si="0"/>
        <v>6.9104939837366555</v>
      </c>
      <c r="G66" s="33">
        <f t="shared" si="1"/>
        <v>6.1625913705017554</v>
      </c>
    </row>
    <row r="67" spans="1:7">
      <c r="A67" s="1" t="str">
        <f t="shared" si="2"/>
        <v>авг-95</v>
      </c>
      <c r="B67" s="28">
        <v>34942</v>
      </c>
      <c r="C67" s="34"/>
      <c r="D67" s="35" t="s">
        <v>19</v>
      </c>
      <c r="E67" s="36">
        <v>1.046</v>
      </c>
      <c r="F67" s="32">
        <f t="shared" si="0"/>
        <v>6.6065908066316013</v>
      </c>
      <c r="G67" s="33">
        <f t="shared" si="1"/>
        <v>5.8691772268616882</v>
      </c>
    </row>
    <row r="68" spans="1:7">
      <c r="A68" s="1" t="str">
        <f t="shared" si="2"/>
        <v>сен-95</v>
      </c>
      <c r="B68" s="28">
        <v>34972</v>
      </c>
      <c r="C68" s="34"/>
      <c r="D68" s="35" t="s">
        <v>20</v>
      </c>
      <c r="E68" s="36">
        <v>1.0449999999999999</v>
      </c>
      <c r="F68" s="32">
        <f t="shared" si="0"/>
        <v>6.3220964656761742</v>
      </c>
      <c r="G68" s="33">
        <f t="shared" si="1"/>
        <v>5.6137521741196021</v>
      </c>
    </row>
    <row r="69" spans="1:7">
      <c r="A69" s="1" t="str">
        <f t="shared" si="2"/>
        <v>окт-95</v>
      </c>
      <c r="B69" s="28">
        <v>35003</v>
      </c>
      <c r="C69" s="34"/>
      <c r="D69" s="35" t="s">
        <v>21</v>
      </c>
      <c r="E69" s="36">
        <v>1.0469999999999999</v>
      </c>
      <c r="F69" s="32">
        <f t="shared" si="0"/>
        <v>6.0382965288215615</v>
      </c>
      <c r="G69" s="33">
        <f t="shared" si="1"/>
        <v>5.3668783360894867</v>
      </c>
    </row>
    <row r="70" spans="1:7">
      <c r="A70" s="1" t="str">
        <f t="shared" si="2"/>
        <v>ноя-95</v>
      </c>
      <c r="B70" s="28">
        <v>35033</v>
      </c>
      <c r="C70" s="34"/>
      <c r="D70" s="35" t="s">
        <v>22</v>
      </c>
      <c r="E70" s="36">
        <v>1.0449999999999999</v>
      </c>
      <c r="F70" s="32">
        <f t="shared" si="0"/>
        <v>5.778274190259868</v>
      </c>
      <c r="G70" s="33">
        <f t="shared" si="1"/>
        <v>5.1308611746659194</v>
      </c>
    </row>
    <row r="71" spans="1:7">
      <c r="A71" s="1" t="str">
        <f t="shared" si="2"/>
        <v>дек-95</v>
      </c>
      <c r="B71" s="28">
        <v>35064</v>
      </c>
      <c r="C71" s="37"/>
      <c r="D71" s="38" t="s">
        <v>11</v>
      </c>
      <c r="E71" s="39">
        <v>1.032</v>
      </c>
      <c r="F71" s="23">
        <f t="shared" si="0"/>
        <v>5.5991028975386312</v>
      </c>
      <c r="G71" s="24">
        <f t="shared" si="1"/>
        <v>4.9407430712097229</v>
      </c>
    </row>
    <row r="72" spans="1:7">
      <c r="A72" s="1" t="str">
        <f t="shared" si="2"/>
        <v>янв-96</v>
      </c>
      <c r="B72" s="28">
        <v>35095</v>
      </c>
      <c r="C72" s="29">
        <v>1996</v>
      </c>
      <c r="D72" s="30" t="s">
        <v>12</v>
      </c>
      <c r="E72" s="31">
        <v>1.0409999999999999</v>
      </c>
      <c r="F72" s="32">
        <f t="shared" ref="F72:F135" si="3">+F73*E73</f>
        <v>5.3785810735241419</v>
      </c>
      <c r="G72" s="33">
        <f t="shared" si="1"/>
        <v>4.7668013851397788</v>
      </c>
    </row>
    <row r="73" spans="1:7">
      <c r="A73" s="1" t="str">
        <f t="shared" si="2"/>
        <v>фев-96</v>
      </c>
      <c r="B73" s="28">
        <v>35124</v>
      </c>
      <c r="C73" s="34"/>
      <c r="D73" s="35" t="s">
        <v>13</v>
      </c>
      <c r="E73" s="36">
        <v>1.028</v>
      </c>
      <c r="F73" s="32">
        <f t="shared" si="3"/>
        <v>5.2320827563464416</v>
      </c>
      <c r="G73" s="33">
        <f t="shared" ref="G73:G136" si="4">+G74*E74^0.5*E73^0.5</f>
        <v>4.6079221673376756</v>
      </c>
    </row>
    <row r="74" spans="1:7">
      <c r="A74" s="1" t="str">
        <f t="shared" si="2"/>
        <v>мар-96</v>
      </c>
      <c r="B74" s="28">
        <v>35155</v>
      </c>
      <c r="C74" s="34"/>
      <c r="D74" s="35" t="s">
        <v>14</v>
      </c>
      <c r="E74" s="36">
        <v>1.028</v>
      </c>
      <c r="F74" s="32">
        <f t="shared" si="3"/>
        <v>5.089574665706655</v>
      </c>
      <c r="G74" s="33">
        <f t="shared" si="4"/>
        <v>4.4824145596669993</v>
      </c>
    </row>
    <row r="75" spans="1:7">
      <c r="A75" s="1" t="str">
        <f t="shared" si="2"/>
        <v>апр-96</v>
      </c>
      <c r="B75" s="28">
        <v>35185</v>
      </c>
      <c r="C75" s="34"/>
      <c r="D75" s="35" t="s">
        <v>15</v>
      </c>
      <c r="E75" s="36">
        <v>1.022</v>
      </c>
      <c r="F75" s="32">
        <f t="shared" si="3"/>
        <v>4.9800143500065115</v>
      </c>
      <c r="G75" s="33">
        <f t="shared" si="4"/>
        <v>4.3731061060590566</v>
      </c>
    </row>
    <row r="76" spans="1:7">
      <c r="A76" s="1" t="str">
        <f t="shared" ref="A76:A139" si="5">TEXT(B76, "МММ-ГГ")</f>
        <v>май-96</v>
      </c>
      <c r="B76" s="28">
        <v>35216</v>
      </c>
      <c r="C76" s="34"/>
      <c r="D76" s="35" t="s">
        <v>16</v>
      </c>
      <c r="E76" s="36">
        <v>1.016</v>
      </c>
      <c r="F76" s="32">
        <f t="shared" si="3"/>
        <v>4.9015889271717636</v>
      </c>
      <c r="G76" s="33">
        <f t="shared" si="4"/>
        <v>4.2915849442036764</v>
      </c>
    </row>
    <row r="77" spans="1:7">
      <c r="A77" s="1" t="str">
        <f t="shared" si="5"/>
        <v>июн-96</v>
      </c>
      <c r="B77" s="28">
        <v>35246</v>
      </c>
      <c r="C77" s="34"/>
      <c r="D77" s="35" t="s">
        <v>17</v>
      </c>
      <c r="E77" s="36">
        <v>1.012</v>
      </c>
      <c r="F77" s="32">
        <f t="shared" si="3"/>
        <v>4.8434673193396875</v>
      </c>
      <c r="G77" s="33">
        <f t="shared" si="4"/>
        <v>4.2323405246779888</v>
      </c>
    </row>
    <row r="78" spans="1:7">
      <c r="A78" s="1" t="str">
        <f t="shared" si="5"/>
        <v>июл-96</v>
      </c>
      <c r="B78" s="28">
        <v>35277</v>
      </c>
      <c r="C78" s="34"/>
      <c r="D78" s="35" t="s">
        <v>18</v>
      </c>
      <c r="E78" s="36">
        <v>1.0069999999999999</v>
      </c>
      <c r="F78" s="32">
        <f t="shared" si="3"/>
        <v>4.8097987282419945</v>
      </c>
      <c r="G78" s="33">
        <f t="shared" si="4"/>
        <v>4.1925245201017711</v>
      </c>
    </row>
    <row r="79" spans="1:7">
      <c r="A79" s="1" t="str">
        <f t="shared" si="5"/>
        <v>авг-96</v>
      </c>
      <c r="B79" s="28">
        <v>35308</v>
      </c>
      <c r="C79" s="34"/>
      <c r="D79" s="35" t="s">
        <v>19</v>
      </c>
      <c r="E79" s="36">
        <v>0.998</v>
      </c>
      <c r="F79" s="32">
        <f t="shared" si="3"/>
        <v>4.8194376034488924</v>
      </c>
      <c r="G79" s="33">
        <f t="shared" si="4"/>
        <v>4.1821114798978218</v>
      </c>
    </row>
    <row r="80" spans="1:7">
      <c r="A80" s="1" t="str">
        <f t="shared" si="5"/>
        <v>сен-96</v>
      </c>
      <c r="B80" s="28">
        <v>35338</v>
      </c>
      <c r="C80" s="34"/>
      <c r="D80" s="35" t="s">
        <v>20</v>
      </c>
      <c r="E80" s="36">
        <v>1.0029999999999999</v>
      </c>
      <c r="F80" s="32">
        <f t="shared" si="3"/>
        <v>4.8050225358413687</v>
      </c>
      <c r="G80" s="33">
        <f t="shared" si="4"/>
        <v>4.1800345187386636</v>
      </c>
    </row>
    <row r="81" spans="1:7">
      <c r="A81" s="1" t="str">
        <f t="shared" si="5"/>
        <v>окт-96</v>
      </c>
      <c r="B81" s="28">
        <v>35369</v>
      </c>
      <c r="C81" s="34"/>
      <c r="D81" s="35" t="s">
        <v>21</v>
      </c>
      <c r="E81" s="36">
        <v>1.012</v>
      </c>
      <c r="F81" s="32">
        <f t="shared" si="3"/>
        <v>4.7480459840329727</v>
      </c>
      <c r="G81" s="33">
        <f t="shared" si="4"/>
        <v>4.1489590217771815</v>
      </c>
    </row>
    <row r="82" spans="1:7">
      <c r="A82" s="1" t="str">
        <f t="shared" si="5"/>
        <v>ноя-96</v>
      </c>
      <c r="B82" s="28">
        <v>35399</v>
      </c>
      <c r="C82" s="34"/>
      <c r="D82" s="35" t="s">
        <v>22</v>
      </c>
      <c r="E82" s="36">
        <v>1.0189999999999999</v>
      </c>
      <c r="F82" s="32">
        <f t="shared" si="3"/>
        <v>4.6595151953218581</v>
      </c>
      <c r="G82" s="33">
        <f t="shared" si="4"/>
        <v>4.0856559965847179</v>
      </c>
    </row>
    <row r="83" spans="1:7">
      <c r="A83" s="1" t="str">
        <f t="shared" si="5"/>
        <v>дек-96</v>
      </c>
      <c r="B83" s="28">
        <v>35430</v>
      </c>
      <c r="C83" s="37"/>
      <c r="D83" s="38" t="s">
        <v>11</v>
      </c>
      <c r="E83" s="39">
        <v>1.014</v>
      </c>
      <c r="F83" s="23">
        <f t="shared" si="3"/>
        <v>4.5951826383844754</v>
      </c>
      <c r="G83" s="24">
        <f t="shared" si="4"/>
        <v>4.0193490931487572</v>
      </c>
    </row>
    <row r="84" spans="1:7">
      <c r="A84" s="1" t="str">
        <f t="shared" si="5"/>
        <v>янв-97</v>
      </c>
      <c r="B84" s="28">
        <v>35461</v>
      </c>
      <c r="C84" s="29">
        <v>1997</v>
      </c>
      <c r="D84" s="30" t="s">
        <v>12</v>
      </c>
      <c r="E84" s="31">
        <v>1.0229999999999999</v>
      </c>
      <c r="F84" s="32">
        <f t="shared" si="3"/>
        <v>4.4918696367394677</v>
      </c>
      <c r="G84" s="33">
        <f t="shared" si="4"/>
        <v>3.9463802893089941</v>
      </c>
    </row>
    <row r="85" spans="1:7">
      <c r="A85" s="1" t="str">
        <f t="shared" si="5"/>
        <v>фев-97</v>
      </c>
      <c r="B85" s="28">
        <v>35489</v>
      </c>
      <c r="C85" s="34"/>
      <c r="D85" s="35" t="s">
        <v>13</v>
      </c>
      <c r="E85" s="36">
        <v>1.0149999999999999</v>
      </c>
      <c r="F85" s="32">
        <f t="shared" si="3"/>
        <v>4.4254873268369144</v>
      </c>
      <c r="G85" s="33">
        <f t="shared" si="4"/>
        <v>3.8728269816962229</v>
      </c>
    </row>
    <row r="86" spans="1:7">
      <c r="A86" s="1" t="str">
        <f t="shared" si="5"/>
        <v>мар-97</v>
      </c>
      <c r="B86" s="28">
        <v>35520</v>
      </c>
      <c r="C86" s="34"/>
      <c r="D86" s="35" t="s">
        <v>14</v>
      </c>
      <c r="E86" s="36">
        <v>1.014</v>
      </c>
      <c r="F86" s="32">
        <f t="shared" si="3"/>
        <v>4.3643859239022822</v>
      </c>
      <c r="G86" s="33">
        <f t="shared" si="4"/>
        <v>3.8174740779302452</v>
      </c>
    </row>
    <row r="87" spans="1:7">
      <c r="A87" s="1" t="str">
        <f t="shared" si="5"/>
        <v>апр-97</v>
      </c>
      <c r="B87" s="28">
        <v>35550</v>
      </c>
      <c r="C87" s="34"/>
      <c r="D87" s="35" t="s">
        <v>15</v>
      </c>
      <c r="E87" s="36">
        <v>1.01</v>
      </c>
      <c r="F87" s="32">
        <f t="shared" si="3"/>
        <v>4.3211741820814673</v>
      </c>
      <c r="G87" s="33">
        <f t="shared" si="4"/>
        <v>3.7722149534661944</v>
      </c>
    </row>
    <row r="88" spans="1:7">
      <c r="A88" s="1" t="str">
        <f t="shared" si="5"/>
        <v>май-97</v>
      </c>
      <c r="B88" s="28">
        <v>35581</v>
      </c>
      <c r="C88" s="34"/>
      <c r="D88" s="35" t="s">
        <v>16</v>
      </c>
      <c r="E88" s="36">
        <v>1.0089999999999999</v>
      </c>
      <c r="F88" s="32">
        <f t="shared" si="3"/>
        <v>4.2826305075138436</v>
      </c>
      <c r="G88" s="33">
        <f t="shared" si="4"/>
        <v>3.7367166083805912</v>
      </c>
    </row>
    <row r="89" spans="1:7">
      <c r="A89" s="1" t="str">
        <f t="shared" si="5"/>
        <v>июн-97</v>
      </c>
      <c r="B89" s="28">
        <v>35611</v>
      </c>
      <c r="C89" s="34"/>
      <c r="D89" s="35" t="s">
        <v>17</v>
      </c>
      <c r="E89" s="36">
        <v>1.0109999999999999</v>
      </c>
      <c r="F89" s="32">
        <f t="shared" si="3"/>
        <v>4.236034132061171</v>
      </c>
      <c r="G89" s="33">
        <f t="shared" si="4"/>
        <v>3.699721227649706</v>
      </c>
    </row>
    <row r="90" spans="1:7">
      <c r="A90" s="1" t="str">
        <f t="shared" si="5"/>
        <v>июл-97</v>
      </c>
      <c r="B90" s="28">
        <v>35642</v>
      </c>
      <c r="C90" s="34"/>
      <c r="D90" s="35" t="s">
        <v>18</v>
      </c>
      <c r="E90" s="36">
        <v>1.0089999999999999</v>
      </c>
      <c r="F90" s="32">
        <f t="shared" si="3"/>
        <v>4.1982498831131529</v>
      </c>
      <c r="G90" s="33">
        <f t="shared" si="4"/>
        <v>3.6630921198634567</v>
      </c>
    </row>
    <row r="91" spans="1:7">
      <c r="A91" s="1" t="str">
        <f t="shared" si="5"/>
        <v>авг-97</v>
      </c>
      <c r="B91" s="28">
        <v>35673</v>
      </c>
      <c r="C91" s="34"/>
      <c r="D91" s="35" t="s">
        <v>19</v>
      </c>
      <c r="E91" s="36">
        <v>0.999</v>
      </c>
      <c r="F91" s="32">
        <f t="shared" si="3"/>
        <v>4.2024523354486014</v>
      </c>
      <c r="G91" s="33">
        <f t="shared" si="4"/>
        <v>3.6485433717498901</v>
      </c>
    </row>
    <row r="92" spans="1:7">
      <c r="A92" s="1" t="str">
        <f t="shared" si="5"/>
        <v>сен-97</v>
      </c>
      <c r="B92" s="28">
        <v>35703</v>
      </c>
      <c r="C92" s="34"/>
      <c r="D92" s="35" t="s">
        <v>20</v>
      </c>
      <c r="E92" s="36">
        <v>0.997</v>
      </c>
      <c r="F92" s="32">
        <f t="shared" si="3"/>
        <v>4.2150976283336021</v>
      </c>
      <c r="G92" s="33">
        <f t="shared" si="4"/>
        <v>3.6558569171763442</v>
      </c>
    </row>
    <row r="93" spans="1:7">
      <c r="A93" s="1" t="str">
        <f t="shared" si="5"/>
        <v>окт-97</v>
      </c>
      <c r="B93" s="28">
        <v>35734</v>
      </c>
      <c r="C93" s="34"/>
      <c r="D93" s="35" t="s">
        <v>21</v>
      </c>
      <c r="E93" s="36">
        <v>1.002</v>
      </c>
      <c r="F93" s="32">
        <f t="shared" si="3"/>
        <v>4.206684259813974</v>
      </c>
      <c r="G93" s="33">
        <f t="shared" si="4"/>
        <v>3.6576972018169061</v>
      </c>
    </row>
    <row r="94" spans="1:7">
      <c r="A94" s="1" t="str">
        <f t="shared" si="5"/>
        <v>ноя-97</v>
      </c>
      <c r="B94" s="28">
        <v>35764</v>
      </c>
      <c r="C94" s="34"/>
      <c r="D94" s="35" t="s">
        <v>22</v>
      </c>
      <c r="E94" s="36">
        <v>1.006</v>
      </c>
      <c r="F94" s="32">
        <f t="shared" si="3"/>
        <v>4.1815946916639897</v>
      </c>
      <c r="G94" s="33">
        <f t="shared" si="4"/>
        <v>3.6431319313336932</v>
      </c>
    </row>
    <row r="95" spans="1:7">
      <c r="A95" s="1" t="str">
        <f t="shared" si="5"/>
        <v>дек-97</v>
      </c>
      <c r="B95" s="28">
        <v>35795</v>
      </c>
      <c r="C95" s="37"/>
      <c r="D95" s="38" t="s">
        <v>11</v>
      </c>
      <c r="E95" s="39">
        <v>1.01</v>
      </c>
      <c r="F95" s="23">
        <f t="shared" si="3"/>
        <v>4.1401927640237517</v>
      </c>
      <c r="G95" s="24">
        <f t="shared" si="4"/>
        <v>3.6142253000225155</v>
      </c>
    </row>
    <row r="96" spans="1:7">
      <c r="A96" s="1" t="str">
        <f t="shared" si="5"/>
        <v>янв-98</v>
      </c>
      <c r="B96" s="28">
        <v>35826</v>
      </c>
      <c r="C96" s="29">
        <v>1998</v>
      </c>
      <c r="D96" s="30" t="s">
        <v>12</v>
      </c>
      <c r="E96" s="31">
        <v>1.0149999999999999</v>
      </c>
      <c r="F96" s="32">
        <f t="shared" si="3"/>
        <v>4.0790076492844847</v>
      </c>
      <c r="G96" s="33">
        <f t="shared" si="4"/>
        <v>3.5696161159239495</v>
      </c>
    </row>
    <row r="97" spans="1:7">
      <c r="A97" s="1" t="str">
        <f t="shared" si="5"/>
        <v>фев-98</v>
      </c>
      <c r="B97" s="28">
        <v>35854</v>
      </c>
      <c r="C97" s="34"/>
      <c r="D97" s="35" t="s">
        <v>13</v>
      </c>
      <c r="E97" s="36">
        <v>1.0089999999999999</v>
      </c>
      <c r="F97" s="32">
        <f t="shared" si="3"/>
        <v>4.0426240329875966</v>
      </c>
      <c r="G97" s="33">
        <f t="shared" si="4"/>
        <v>3.5273041508016334</v>
      </c>
    </row>
    <row r="98" spans="1:7">
      <c r="A98" s="1" t="str">
        <f t="shared" si="5"/>
        <v>мар-98</v>
      </c>
      <c r="B98" s="28">
        <v>35885</v>
      </c>
      <c r="C98" s="34"/>
      <c r="D98" s="35" t="s">
        <v>14</v>
      </c>
      <c r="E98" s="36">
        <v>1.006</v>
      </c>
      <c r="F98" s="32">
        <f t="shared" si="3"/>
        <v>4.0185129552560603</v>
      </c>
      <c r="G98" s="33">
        <f t="shared" si="4"/>
        <v>3.5010501837866479</v>
      </c>
    </row>
    <row r="99" spans="1:7">
      <c r="A99" s="1" t="str">
        <f t="shared" si="5"/>
        <v>апр-98</v>
      </c>
      <c r="B99" s="28">
        <v>35915</v>
      </c>
      <c r="C99" s="34"/>
      <c r="D99" s="35" t="s">
        <v>15</v>
      </c>
      <c r="E99" s="36">
        <v>1.004</v>
      </c>
      <c r="F99" s="32">
        <f t="shared" si="3"/>
        <v>4.0025029434821322</v>
      </c>
      <c r="G99" s="33">
        <f t="shared" si="4"/>
        <v>3.4836337481972097</v>
      </c>
    </row>
    <row r="100" spans="1:7">
      <c r="A100" s="1" t="str">
        <f t="shared" si="5"/>
        <v>май-98</v>
      </c>
      <c r="B100" s="28">
        <v>35946</v>
      </c>
      <c r="C100" s="34"/>
      <c r="D100" s="35" t="s">
        <v>16</v>
      </c>
      <c r="E100" s="36">
        <v>1.0049999999999999</v>
      </c>
      <c r="F100" s="32">
        <f t="shared" si="3"/>
        <v>3.9825899935145599</v>
      </c>
      <c r="G100" s="33">
        <f t="shared" si="4"/>
        <v>3.4680280535178865</v>
      </c>
    </row>
    <row r="101" spans="1:7">
      <c r="A101" s="1" t="str">
        <f t="shared" si="5"/>
        <v>июн-98</v>
      </c>
      <c r="B101" s="28">
        <v>35976</v>
      </c>
      <c r="C101" s="34"/>
      <c r="D101" s="35" t="s">
        <v>17</v>
      </c>
      <c r="E101" s="36">
        <v>1.0009999999999999</v>
      </c>
      <c r="F101" s="32">
        <f t="shared" si="3"/>
        <v>3.9786113821324278</v>
      </c>
      <c r="G101" s="33">
        <f t="shared" si="4"/>
        <v>3.457661962277911</v>
      </c>
    </row>
    <row r="102" spans="1:7">
      <c r="A102" s="1" t="str">
        <f t="shared" si="5"/>
        <v>июл-98</v>
      </c>
      <c r="B102" s="28">
        <v>36007</v>
      </c>
      <c r="C102" s="34"/>
      <c r="D102" s="35" t="s">
        <v>18</v>
      </c>
      <c r="E102" s="36">
        <v>1.002</v>
      </c>
      <c r="F102" s="32">
        <f t="shared" si="3"/>
        <v>3.9706700420483312</v>
      </c>
      <c r="G102" s="33">
        <f t="shared" si="4"/>
        <v>3.4524836676904895</v>
      </c>
    </row>
    <row r="103" spans="1:7">
      <c r="A103" s="1" t="str">
        <f t="shared" si="5"/>
        <v>авг-98</v>
      </c>
      <c r="B103" s="28">
        <v>36038</v>
      </c>
      <c r="C103" s="34"/>
      <c r="D103" s="35" t="s">
        <v>19</v>
      </c>
      <c r="E103" s="36">
        <v>1.0369999999999999</v>
      </c>
      <c r="F103" s="32">
        <f t="shared" si="3"/>
        <v>3.8289971475875908</v>
      </c>
      <c r="G103" s="33">
        <f t="shared" si="4"/>
        <v>3.386946946192313</v>
      </c>
    </row>
    <row r="104" spans="1:7">
      <c r="A104" s="1" t="str">
        <f t="shared" si="5"/>
        <v>сен-98</v>
      </c>
      <c r="B104" s="28">
        <v>36068</v>
      </c>
      <c r="C104" s="34"/>
      <c r="D104" s="35" t="s">
        <v>20</v>
      </c>
      <c r="E104" s="36">
        <v>1.3839999999999999</v>
      </c>
      <c r="F104" s="32">
        <f t="shared" si="3"/>
        <v>2.7666164361182015</v>
      </c>
      <c r="G104" s="33">
        <f t="shared" si="4"/>
        <v>2.827163794982972</v>
      </c>
    </row>
    <row r="105" spans="1:7">
      <c r="A105" s="1" t="str">
        <f t="shared" si="5"/>
        <v>окт-98</v>
      </c>
      <c r="B105" s="28">
        <v>36099</v>
      </c>
      <c r="C105" s="34"/>
      <c r="D105" s="35" t="s">
        <v>21</v>
      </c>
      <c r="E105" s="36">
        <v>1.0449999999999999</v>
      </c>
      <c r="F105" s="32">
        <f t="shared" si="3"/>
        <v>2.6474798431753128</v>
      </c>
      <c r="G105" s="33">
        <f t="shared" si="4"/>
        <v>2.350849248544908</v>
      </c>
    </row>
    <row r="106" spans="1:7">
      <c r="A106" s="1" t="str">
        <f t="shared" si="5"/>
        <v>ноя-98</v>
      </c>
      <c r="B106" s="28">
        <v>36129</v>
      </c>
      <c r="C106" s="34"/>
      <c r="D106" s="35" t="s">
        <v>22</v>
      </c>
      <c r="E106" s="36">
        <v>1.0569999999999999</v>
      </c>
      <c r="F106" s="32">
        <f t="shared" si="3"/>
        <v>2.5047112991251779</v>
      </c>
      <c r="G106" s="33">
        <f t="shared" si="4"/>
        <v>2.2368102356715185</v>
      </c>
    </row>
    <row r="107" spans="1:7">
      <c r="A107" s="1" t="str">
        <f t="shared" si="5"/>
        <v>дек-98</v>
      </c>
      <c r="B107" s="28">
        <v>36160</v>
      </c>
      <c r="C107" s="37"/>
      <c r="D107" s="38" t="s">
        <v>11</v>
      </c>
      <c r="E107" s="39">
        <v>1.1160000000000001</v>
      </c>
      <c r="F107" s="40">
        <f t="shared" si="3"/>
        <v>2.244364963373815</v>
      </c>
      <c r="G107" s="24">
        <f t="shared" si="4"/>
        <v>2.0594893498642763</v>
      </c>
    </row>
    <row r="108" spans="1:7">
      <c r="A108" s="1" t="str">
        <f t="shared" si="5"/>
        <v>янв-99</v>
      </c>
      <c r="B108" s="28">
        <v>36191</v>
      </c>
      <c r="C108" s="29">
        <v>1999</v>
      </c>
      <c r="D108" s="30" t="s">
        <v>12</v>
      </c>
      <c r="E108" s="41">
        <v>1.0840000000000001</v>
      </c>
      <c r="F108" s="32">
        <f t="shared" si="3"/>
        <v>2.0704473831861758</v>
      </c>
      <c r="G108" s="33">
        <f t="shared" si="4"/>
        <v>1.8724611343423692</v>
      </c>
    </row>
    <row r="109" spans="1:7">
      <c r="A109" s="1" t="str">
        <f t="shared" si="5"/>
        <v>фев-99</v>
      </c>
      <c r="B109" s="28">
        <v>36219</v>
      </c>
      <c r="C109" s="34"/>
      <c r="D109" s="35" t="s">
        <v>13</v>
      </c>
      <c r="E109" s="42">
        <v>1.0409999999999999</v>
      </c>
      <c r="F109" s="32">
        <f t="shared" si="3"/>
        <v>1.9889023853853758</v>
      </c>
      <c r="G109" s="33">
        <f t="shared" si="4"/>
        <v>1.7626772778849098</v>
      </c>
    </row>
    <row r="110" spans="1:7">
      <c r="A110" s="1" t="str">
        <f t="shared" si="5"/>
        <v>мар-99</v>
      </c>
      <c r="B110" s="28">
        <v>36250</v>
      </c>
      <c r="C110" s="34"/>
      <c r="D110" s="35" t="s">
        <v>14</v>
      </c>
      <c r="E110" s="36">
        <v>1.028</v>
      </c>
      <c r="F110" s="32">
        <f t="shared" si="3"/>
        <v>1.9347299468729335</v>
      </c>
      <c r="G110" s="33">
        <f t="shared" si="4"/>
        <v>1.7039266053645605</v>
      </c>
    </row>
    <row r="111" spans="1:7">
      <c r="A111" s="1" t="str">
        <f t="shared" si="5"/>
        <v>апр-99</v>
      </c>
      <c r="B111" s="28">
        <v>36280</v>
      </c>
      <c r="C111" s="34"/>
      <c r="D111" s="35" t="s">
        <v>15</v>
      </c>
      <c r="E111" s="36">
        <v>1.03</v>
      </c>
      <c r="F111" s="32">
        <f t="shared" si="3"/>
        <v>1.8783785891970228</v>
      </c>
      <c r="G111" s="33">
        <f t="shared" si="4"/>
        <v>1.6559061321514696</v>
      </c>
    </row>
    <row r="112" spans="1:7">
      <c r="A112" s="1" t="str">
        <f t="shared" si="5"/>
        <v>май-99</v>
      </c>
      <c r="B112" s="28">
        <v>36311</v>
      </c>
      <c r="C112" s="34"/>
      <c r="D112" s="35" t="s">
        <v>16</v>
      </c>
      <c r="E112" s="42">
        <v>1.022</v>
      </c>
      <c r="F112" s="32">
        <f t="shared" si="3"/>
        <v>1.8379438250460105</v>
      </c>
      <c r="G112" s="33">
        <f t="shared" si="4"/>
        <v>1.6139558641817462</v>
      </c>
    </row>
    <row r="113" spans="1:7">
      <c r="A113" s="1" t="str">
        <f t="shared" si="5"/>
        <v>июн-99</v>
      </c>
      <c r="B113" s="28">
        <v>36341</v>
      </c>
      <c r="C113" s="34"/>
      <c r="D113" s="35" t="s">
        <v>17</v>
      </c>
      <c r="E113" s="42">
        <v>1.0189999999999999</v>
      </c>
      <c r="F113" s="32">
        <f t="shared" si="3"/>
        <v>1.803674018690884</v>
      </c>
      <c r="G113" s="33">
        <f t="shared" si="4"/>
        <v>1.5815361172654026</v>
      </c>
    </row>
    <row r="114" spans="1:7">
      <c r="A114" s="1" t="str">
        <f t="shared" si="5"/>
        <v>июл-99</v>
      </c>
      <c r="B114" s="28">
        <v>36372</v>
      </c>
      <c r="C114" s="34"/>
      <c r="D114" s="35" t="s">
        <v>18</v>
      </c>
      <c r="E114" s="42">
        <v>1.028</v>
      </c>
      <c r="F114" s="32">
        <f t="shared" si="3"/>
        <v>1.7545467107887975</v>
      </c>
      <c r="G114" s="33">
        <f t="shared" si="4"/>
        <v>1.5452383035161954</v>
      </c>
    </row>
    <row r="115" spans="1:7">
      <c r="A115" s="1" t="str">
        <f t="shared" si="5"/>
        <v>авг-99</v>
      </c>
      <c r="B115" s="28">
        <v>36403</v>
      </c>
      <c r="C115" s="34"/>
      <c r="D115" s="35" t="s">
        <v>19</v>
      </c>
      <c r="E115" s="42">
        <v>1.012</v>
      </c>
      <c r="F115" s="32">
        <f t="shared" si="3"/>
        <v>1.7337418090798395</v>
      </c>
      <c r="G115" s="33">
        <f t="shared" si="4"/>
        <v>1.5149861110031206</v>
      </c>
    </row>
    <row r="116" spans="1:7">
      <c r="A116" s="1" t="str">
        <f t="shared" si="5"/>
        <v>сен-99</v>
      </c>
      <c r="B116" s="28">
        <v>36433</v>
      </c>
      <c r="C116" s="34"/>
      <c r="D116" s="35" t="s">
        <v>20</v>
      </c>
      <c r="E116" s="42">
        <v>1.0149999999999999</v>
      </c>
      <c r="F116" s="32">
        <f t="shared" si="3"/>
        <v>1.708120008945655</v>
      </c>
      <c r="G116" s="33">
        <f t="shared" si="4"/>
        <v>1.4948078640975646</v>
      </c>
    </row>
    <row r="117" spans="1:7">
      <c r="A117" s="1" t="str">
        <f t="shared" si="5"/>
        <v>окт-99</v>
      </c>
      <c r="B117" s="28">
        <v>36464</v>
      </c>
      <c r="C117" s="34"/>
      <c r="D117" s="35" t="s">
        <v>21</v>
      </c>
      <c r="E117" s="42">
        <v>1.014</v>
      </c>
      <c r="F117" s="32">
        <f t="shared" si="3"/>
        <v>1.6845364979740187</v>
      </c>
      <c r="G117" s="33">
        <f t="shared" si="4"/>
        <v>1.4734431203997247</v>
      </c>
    </row>
    <row r="118" spans="1:7">
      <c r="A118" s="1" t="str">
        <f t="shared" si="5"/>
        <v>ноя-99</v>
      </c>
      <c r="B118" s="28">
        <v>36494</v>
      </c>
      <c r="C118" s="34"/>
      <c r="D118" s="35" t="s">
        <v>22</v>
      </c>
      <c r="E118" s="42">
        <v>1.012</v>
      </c>
      <c r="F118" s="32">
        <f t="shared" si="3"/>
        <v>1.6645617568913229</v>
      </c>
      <c r="G118" s="33">
        <f t="shared" si="4"/>
        <v>1.4545348848313882</v>
      </c>
    </row>
    <row r="119" spans="1:7">
      <c r="A119" s="1" t="str">
        <f t="shared" si="5"/>
        <v>дек-99</v>
      </c>
      <c r="B119" s="28">
        <v>36525</v>
      </c>
      <c r="C119" s="37"/>
      <c r="D119" s="38" t="s">
        <v>11</v>
      </c>
      <c r="E119" s="43">
        <v>1.0129999999999999</v>
      </c>
      <c r="F119" s="40">
        <f t="shared" si="3"/>
        <v>1.6432001548779103</v>
      </c>
      <c r="G119" s="24">
        <f t="shared" si="4"/>
        <v>1.4365778391967288</v>
      </c>
    </row>
    <row r="120" spans="1:7">
      <c r="A120" s="1" t="str">
        <f t="shared" si="5"/>
        <v>янв-00</v>
      </c>
      <c r="B120" s="28">
        <v>36556</v>
      </c>
      <c r="C120" s="29">
        <v>2000</v>
      </c>
      <c r="D120" s="30" t="s">
        <v>12</v>
      </c>
      <c r="E120" s="41">
        <v>1.0229999999999999</v>
      </c>
      <c r="F120" s="32">
        <f t="shared" si="3"/>
        <v>1.6062562608777229</v>
      </c>
      <c r="G120" s="33">
        <f t="shared" si="4"/>
        <v>1.411193681058887</v>
      </c>
    </row>
    <row r="121" spans="1:7">
      <c r="A121" s="1" t="str">
        <f t="shared" si="5"/>
        <v>фев-00</v>
      </c>
      <c r="B121" s="28">
        <v>36585</v>
      </c>
      <c r="C121" s="34"/>
      <c r="D121" s="35" t="s">
        <v>13</v>
      </c>
      <c r="E121" s="36">
        <v>1.01</v>
      </c>
      <c r="F121" s="32">
        <f t="shared" si="3"/>
        <v>1.5903527335422998</v>
      </c>
      <c r="G121" s="33">
        <f t="shared" si="4"/>
        <v>1.3883153305022229</v>
      </c>
    </row>
    <row r="122" spans="1:7">
      <c r="A122" s="1" t="str">
        <f t="shared" si="5"/>
        <v>мар-00</v>
      </c>
      <c r="B122" s="28">
        <v>36616</v>
      </c>
      <c r="C122" s="34"/>
      <c r="D122" s="35" t="s">
        <v>14</v>
      </c>
      <c r="E122" s="36">
        <v>1.006</v>
      </c>
      <c r="F122" s="32">
        <f t="shared" si="3"/>
        <v>1.5808675283720675</v>
      </c>
      <c r="G122" s="33">
        <f t="shared" si="4"/>
        <v>1.3772996659150247</v>
      </c>
    </row>
    <row r="123" spans="1:7">
      <c r="A123" s="1" t="str">
        <f t="shared" si="5"/>
        <v>апр-00</v>
      </c>
      <c r="B123" s="28">
        <v>36646</v>
      </c>
      <c r="C123" s="34"/>
      <c r="D123" s="35" t="s">
        <v>15</v>
      </c>
      <c r="E123" s="36">
        <v>1.0089999999999999</v>
      </c>
      <c r="F123" s="32">
        <f t="shared" si="3"/>
        <v>1.5667666287136448</v>
      </c>
      <c r="G123" s="33">
        <f t="shared" si="4"/>
        <v>1.3670483299222196</v>
      </c>
    </row>
    <row r="124" spans="1:7">
      <c r="A124" s="1" t="str">
        <f t="shared" si="5"/>
        <v>май-00</v>
      </c>
      <c r="B124" s="28">
        <v>36677</v>
      </c>
      <c r="C124" s="34"/>
      <c r="D124" s="35" t="s">
        <v>16</v>
      </c>
      <c r="E124" s="42">
        <v>1.018</v>
      </c>
      <c r="F124" s="32">
        <f t="shared" si="3"/>
        <v>1.5390634859662522</v>
      </c>
      <c r="G124" s="33">
        <f t="shared" si="4"/>
        <v>1.3488522991640568</v>
      </c>
    </row>
    <row r="125" spans="1:7">
      <c r="A125" s="1" t="str">
        <f t="shared" si="5"/>
        <v>июн-00</v>
      </c>
      <c r="B125" s="28">
        <v>36707</v>
      </c>
      <c r="C125" s="34"/>
      <c r="D125" s="35" t="s">
        <v>17</v>
      </c>
      <c r="E125" s="42">
        <v>1.026</v>
      </c>
      <c r="F125" s="32">
        <f t="shared" si="3"/>
        <v>1.5000618771600898</v>
      </c>
      <c r="G125" s="33">
        <f t="shared" si="4"/>
        <v>1.3198264486556914</v>
      </c>
    </row>
    <row r="126" spans="1:7">
      <c r="A126" s="1" t="str">
        <f t="shared" si="5"/>
        <v>июл-00</v>
      </c>
      <c r="B126" s="28">
        <v>36738</v>
      </c>
      <c r="C126" s="34"/>
      <c r="D126" s="35" t="s">
        <v>18</v>
      </c>
      <c r="E126" s="42">
        <v>1.018</v>
      </c>
      <c r="F126" s="32">
        <f t="shared" si="3"/>
        <v>1.4735381897446853</v>
      </c>
      <c r="G126" s="33">
        <f t="shared" si="4"/>
        <v>1.2914252032269602</v>
      </c>
    </row>
    <row r="127" spans="1:7">
      <c r="A127" s="1" t="str">
        <f t="shared" si="5"/>
        <v>авг-00</v>
      </c>
      <c r="B127" s="28">
        <v>36769</v>
      </c>
      <c r="C127" s="34"/>
      <c r="D127" s="35" t="s">
        <v>19</v>
      </c>
      <c r="E127" s="36">
        <v>1.01</v>
      </c>
      <c r="F127" s="32">
        <f t="shared" si="3"/>
        <v>1.4589487027175101</v>
      </c>
      <c r="G127" s="33">
        <f t="shared" si="4"/>
        <v>1.2736047844477623</v>
      </c>
    </row>
    <row r="128" spans="1:7">
      <c r="A128" s="1" t="str">
        <f t="shared" si="5"/>
        <v>сен-00</v>
      </c>
      <c r="B128" s="28">
        <v>36799</v>
      </c>
      <c r="C128" s="34"/>
      <c r="D128" s="35" t="s">
        <v>20</v>
      </c>
      <c r="E128" s="42">
        <v>1.0129999999999999</v>
      </c>
      <c r="F128" s="32">
        <f t="shared" si="3"/>
        <v>1.4402257677369301</v>
      </c>
      <c r="G128" s="33">
        <f t="shared" si="4"/>
        <v>1.2591262331792423</v>
      </c>
    </row>
    <row r="129" spans="1:7">
      <c r="A129" s="1" t="str">
        <f t="shared" si="5"/>
        <v>окт-00</v>
      </c>
      <c r="B129" s="28">
        <v>36830</v>
      </c>
      <c r="C129" s="34"/>
      <c r="D129" s="35" t="s">
        <v>21</v>
      </c>
      <c r="E129" s="42">
        <v>1.0209999999999999</v>
      </c>
      <c r="F129" s="32">
        <f t="shared" si="3"/>
        <v>1.4106031025826937</v>
      </c>
      <c r="G129" s="33">
        <f t="shared" si="4"/>
        <v>1.238088468396495</v>
      </c>
    </row>
    <row r="130" spans="1:7">
      <c r="A130" s="1" t="str">
        <f t="shared" si="5"/>
        <v>ноя-00</v>
      </c>
      <c r="B130" s="28">
        <v>36860</v>
      </c>
      <c r="C130" s="34"/>
      <c r="D130" s="35" t="s">
        <v>22</v>
      </c>
      <c r="E130" s="42">
        <v>1.0149999999999999</v>
      </c>
      <c r="F130" s="32">
        <f t="shared" si="3"/>
        <v>1.3897567513129989</v>
      </c>
      <c r="G130" s="33">
        <f t="shared" si="4"/>
        <v>1.2162022048600982</v>
      </c>
    </row>
    <row r="131" spans="1:7">
      <c r="A131" s="1" t="str">
        <f t="shared" si="5"/>
        <v>дек-00</v>
      </c>
      <c r="B131" s="28">
        <v>36891</v>
      </c>
      <c r="C131" s="37"/>
      <c r="D131" s="38" t="s">
        <v>11</v>
      </c>
      <c r="E131" s="43">
        <v>1.016</v>
      </c>
      <c r="F131" s="23">
        <f t="shared" si="3"/>
        <v>1.3678708182214556</v>
      </c>
      <c r="G131" s="24">
        <f t="shared" si="4"/>
        <v>1.1976389485770238</v>
      </c>
    </row>
    <row r="132" spans="1:7">
      <c r="A132" s="1" t="str">
        <f t="shared" si="5"/>
        <v>янв-01</v>
      </c>
      <c r="B132" s="28">
        <v>36922</v>
      </c>
      <c r="C132" s="29">
        <v>2001</v>
      </c>
      <c r="D132" s="30" t="s">
        <v>12</v>
      </c>
      <c r="E132" s="41">
        <v>1.028</v>
      </c>
      <c r="F132" s="32">
        <f t="shared" si="3"/>
        <v>1.3306136364021941</v>
      </c>
      <c r="G132" s="33">
        <f t="shared" si="4"/>
        <v>1.171878266623787</v>
      </c>
    </row>
    <row r="133" spans="1:7">
      <c r="A133" s="1" t="str">
        <f>TEXT(B133, "МММ-ГГ")</f>
        <v>фев-01</v>
      </c>
      <c r="B133" s="28">
        <v>36950</v>
      </c>
      <c r="C133" s="34"/>
      <c r="D133" s="35" t="s">
        <v>13</v>
      </c>
      <c r="E133" s="36">
        <v>1.0229999999999999</v>
      </c>
      <c r="F133" s="32">
        <f t="shared" si="3"/>
        <v>1.3006975917910011</v>
      </c>
      <c r="G133" s="33">
        <f t="shared" si="4"/>
        <v>1.1427418321787355</v>
      </c>
    </row>
    <row r="134" spans="1:7">
      <c r="A134" s="1" t="str">
        <f t="shared" si="5"/>
        <v>мар-01</v>
      </c>
      <c r="B134" s="28">
        <v>36981</v>
      </c>
      <c r="C134" s="34"/>
      <c r="D134" s="35" t="s">
        <v>14</v>
      </c>
      <c r="E134" s="36">
        <v>1.0189999999999999</v>
      </c>
      <c r="F134" s="32">
        <f t="shared" si="3"/>
        <v>1.276445134240433</v>
      </c>
      <c r="G134" s="33">
        <f t="shared" si="4"/>
        <v>1.11923998493594</v>
      </c>
    </row>
    <row r="135" spans="1:7">
      <c r="A135" s="1" t="str">
        <f t="shared" si="5"/>
        <v>апр-01</v>
      </c>
      <c r="B135" s="28">
        <v>37011</v>
      </c>
      <c r="C135" s="34"/>
      <c r="D135" s="35" t="s">
        <v>15</v>
      </c>
      <c r="E135" s="36">
        <v>1.018</v>
      </c>
      <c r="F135" s="32">
        <f t="shared" si="3"/>
        <v>1.2538753774463978</v>
      </c>
      <c r="G135" s="33">
        <f t="shared" si="4"/>
        <v>1.0989102796314796</v>
      </c>
    </row>
    <row r="136" spans="1:7">
      <c r="A136" s="1" t="str">
        <f t="shared" si="5"/>
        <v>май-01</v>
      </c>
      <c r="B136" s="28">
        <v>37042</v>
      </c>
      <c r="C136" s="34"/>
      <c r="D136" s="35" t="s">
        <v>16</v>
      </c>
      <c r="E136" s="42">
        <v>1.018</v>
      </c>
      <c r="F136" s="32">
        <f t="shared" ref="F136:F154" si="6">+F137*E137</f>
        <v>1.2317046929728859</v>
      </c>
      <c r="G136" s="33">
        <f t="shared" si="4"/>
        <v>1.0794796460034179</v>
      </c>
    </row>
    <row r="137" spans="1:7">
      <c r="A137" s="1" t="str">
        <f t="shared" si="5"/>
        <v>июн-01</v>
      </c>
      <c r="B137" s="28">
        <v>37072</v>
      </c>
      <c r="C137" s="34"/>
      <c r="D137" s="35" t="s">
        <v>17</v>
      </c>
      <c r="E137" s="42">
        <v>1.016</v>
      </c>
      <c r="F137" s="32">
        <f t="shared" si="6"/>
        <v>1.2123077686741002</v>
      </c>
      <c r="G137" s="33">
        <f t="shared" ref="G137:G142" si="7">+G138*E138^0.5*E137^0.5</f>
        <v>1.061435759931203</v>
      </c>
    </row>
    <row r="138" spans="1:7">
      <c r="A138" s="1" t="str">
        <f t="shared" si="5"/>
        <v>июл-01</v>
      </c>
      <c r="B138" s="28">
        <v>37103</v>
      </c>
      <c r="C138" s="34"/>
      <c r="D138" s="35" t="s">
        <v>18</v>
      </c>
      <c r="E138" s="42">
        <v>1.0049999999999999</v>
      </c>
      <c r="F138" s="32">
        <f t="shared" si="6"/>
        <v>1.2062763867403983</v>
      </c>
      <c r="G138" s="33">
        <f t="shared" si="7"/>
        <v>1.0504220510583169</v>
      </c>
    </row>
    <row r="139" spans="1:7">
      <c r="A139" s="1" t="str">
        <f t="shared" si="5"/>
        <v>авг-01</v>
      </c>
      <c r="B139" s="28">
        <v>37134</v>
      </c>
      <c r="C139" s="34"/>
      <c r="D139" s="35" t="s">
        <v>19</v>
      </c>
      <c r="E139" s="36">
        <v>1</v>
      </c>
      <c r="F139" s="32">
        <f t="shared" si="6"/>
        <v>1.2062763867403983</v>
      </c>
      <c r="G139" s="33">
        <f t="shared" si="7"/>
        <v>1.0478058027839998</v>
      </c>
    </row>
    <row r="140" spans="1:7">
      <c r="A140" s="1" t="str">
        <f t="shared" ref="A140:A163" si="8">TEXT(B140, "МММ-ГГ")</f>
        <v>сен-01</v>
      </c>
      <c r="B140" s="28">
        <v>37164</v>
      </c>
      <c r="C140" s="34"/>
      <c r="D140" s="35" t="s">
        <v>20</v>
      </c>
      <c r="E140" s="42">
        <v>1.006</v>
      </c>
      <c r="F140" s="32">
        <f t="shared" si="6"/>
        <v>1.1990818953681892</v>
      </c>
      <c r="G140" s="33">
        <f t="shared" si="7"/>
        <v>1.0446764603964158</v>
      </c>
    </row>
    <row r="141" spans="1:7">
      <c r="A141" s="1" t="str">
        <f t="shared" si="8"/>
        <v>окт-01</v>
      </c>
      <c r="B141" s="28">
        <v>37195</v>
      </c>
      <c r="C141" s="34"/>
      <c r="D141" s="35" t="s">
        <v>21</v>
      </c>
      <c r="E141" s="42">
        <v>1.0109999999999999</v>
      </c>
      <c r="F141" s="32">
        <f t="shared" si="6"/>
        <v>1.1860355048152218</v>
      </c>
      <c r="G141" s="33">
        <f t="shared" si="7"/>
        <v>1.0358747349790591</v>
      </c>
    </row>
    <row r="142" spans="1:7">
      <c r="A142" s="1" t="str">
        <f t="shared" si="8"/>
        <v>ноя-01</v>
      </c>
      <c r="B142" s="28">
        <v>37225</v>
      </c>
      <c r="C142" s="34"/>
      <c r="D142" s="35" t="s">
        <v>22</v>
      </c>
      <c r="E142" s="42">
        <v>1.014</v>
      </c>
      <c r="F142" s="32">
        <f t="shared" si="6"/>
        <v>1.1696602611589959</v>
      </c>
      <c r="G142" s="33">
        <f t="shared" si="7"/>
        <v>1.0230872807341513</v>
      </c>
    </row>
    <row r="143" spans="1:7">
      <c r="A143" s="1" t="str">
        <f t="shared" si="8"/>
        <v>дек-01</v>
      </c>
      <c r="B143" s="28">
        <v>37256</v>
      </c>
      <c r="C143" s="37"/>
      <c r="D143" s="38" t="s">
        <v>11</v>
      </c>
      <c r="E143" s="43">
        <v>1.016</v>
      </c>
      <c r="F143" s="23">
        <f t="shared" si="6"/>
        <v>1.1512404145265707</v>
      </c>
      <c r="G143" s="24">
        <f t="shared" ref="G143:G155" si="9">+E143^0.5</f>
        <v>1.0079682534683323</v>
      </c>
    </row>
    <row r="144" spans="1:7">
      <c r="A144" s="1" t="str">
        <f t="shared" si="8"/>
        <v>янв-02</v>
      </c>
      <c r="B144" s="28">
        <v>37287</v>
      </c>
      <c r="C144" s="29">
        <v>2002</v>
      </c>
      <c r="D144" s="30" t="s">
        <v>12</v>
      </c>
      <c r="E144" s="41">
        <v>1.0309999999999999</v>
      </c>
      <c r="F144" s="32">
        <f t="shared" si="6"/>
        <v>1.11662503833809</v>
      </c>
      <c r="G144" s="33">
        <f t="shared" si="9"/>
        <v>1.0153817016275208</v>
      </c>
    </row>
    <row r="145" spans="1:7">
      <c r="A145" s="1" t="str">
        <f t="shared" si="8"/>
        <v>фев-02</v>
      </c>
      <c r="B145" s="28">
        <v>37315</v>
      </c>
      <c r="C145" s="34"/>
      <c r="D145" s="35" t="s">
        <v>13</v>
      </c>
      <c r="E145" s="36">
        <v>1.012</v>
      </c>
      <c r="F145" s="32">
        <f t="shared" si="6"/>
        <v>1.1033844252352667</v>
      </c>
      <c r="G145" s="33">
        <f t="shared" si="9"/>
        <v>1.0059821071967434</v>
      </c>
    </row>
    <row r="146" spans="1:7">
      <c r="A146" s="1" t="str">
        <f t="shared" si="8"/>
        <v>мар-02</v>
      </c>
      <c r="B146" s="28">
        <v>37346</v>
      </c>
      <c r="C146" s="34"/>
      <c r="D146" s="35" t="s">
        <v>14</v>
      </c>
      <c r="E146" s="36">
        <v>1.0109999999999999</v>
      </c>
      <c r="F146" s="32">
        <f t="shared" si="6"/>
        <v>1.0913792534473461</v>
      </c>
      <c r="G146" s="33">
        <f t="shared" si="9"/>
        <v>1.0054849576199536</v>
      </c>
    </row>
    <row r="147" spans="1:7">
      <c r="A147" s="1" t="str">
        <f t="shared" si="8"/>
        <v>апр-02</v>
      </c>
      <c r="B147" s="28">
        <v>37376</v>
      </c>
      <c r="C147" s="34"/>
      <c r="D147" s="35" t="s">
        <v>15</v>
      </c>
      <c r="E147" s="36">
        <v>1.012</v>
      </c>
      <c r="F147" s="32">
        <f t="shared" si="6"/>
        <v>1.0784379974776148</v>
      </c>
      <c r="G147" s="33">
        <f t="shared" si="9"/>
        <v>1.0059821071967434</v>
      </c>
    </row>
    <row r="148" spans="1:7">
      <c r="A148" s="1" t="str">
        <f t="shared" si="8"/>
        <v>май-02</v>
      </c>
      <c r="B148" s="28">
        <v>37407</v>
      </c>
      <c r="C148" s="34"/>
      <c r="D148" s="35" t="s">
        <v>16</v>
      </c>
      <c r="E148" s="42">
        <v>1.0169999999999999</v>
      </c>
      <c r="F148" s="32">
        <f t="shared" si="6"/>
        <v>1.0604110103024729</v>
      </c>
      <c r="G148" s="33">
        <f t="shared" si="9"/>
        <v>1.0084641788382966</v>
      </c>
    </row>
    <row r="149" spans="1:7">
      <c r="A149" s="1" t="str">
        <f t="shared" si="8"/>
        <v>июн-02</v>
      </c>
      <c r="B149" s="28">
        <v>37437</v>
      </c>
      <c r="C149" s="34"/>
      <c r="D149" s="35" t="s">
        <v>17</v>
      </c>
      <c r="E149" s="42">
        <v>1.0049999999999999</v>
      </c>
      <c r="F149" s="32">
        <f t="shared" si="6"/>
        <v>1.0551353336343015</v>
      </c>
      <c r="G149" s="33">
        <f t="shared" si="9"/>
        <v>1.0024968827881711</v>
      </c>
    </row>
    <row r="150" spans="1:7">
      <c r="A150" s="1" t="str">
        <f t="shared" si="8"/>
        <v>июл-02</v>
      </c>
      <c r="B150" s="28">
        <v>37468</v>
      </c>
      <c r="C150" s="34"/>
      <c r="D150" s="35" t="s">
        <v>18</v>
      </c>
      <c r="E150" s="42">
        <v>1.0069999999999999</v>
      </c>
      <c r="F150" s="32">
        <f t="shared" si="6"/>
        <v>1.0478007285345596</v>
      </c>
      <c r="G150" s="33">
        <f t="shared" si="9"/>
        <v>1.003493896344168</v>
      </c>
    </row>
    <row r="151" spans="1:7">
      <c r="A151" s="1" t="str">
        <f t="shared" si="8"/>
        <v>авг-02</v>
      </c>
      <c r="B151" s="28">
        <v>37499</v>
      </c>
      <c r="C151" s="34"/>
      <c r="D151" s="35" t="s">
        <v>19</v>
      </c>
      <c r="E151" s="36">
        <v>1.0009999999999999</v>
      </c>
      <c r="F151" s="32">
        <f t="shared" si="6"/>
        <v>1.0467539745599999</v>
      </c>
      <c r="G151" s="33">
        <f t="shared" si="9"/>
        <v>1.000499875062461</v>
      </c>
    </row>
    <row r="152" spans="1:7">
      <c r="A152" s="1" t="str">
        <f t="shared" si="8"/>
        <v>сен-02</v>
      </c>
      <c r="B152" s="28">
        <v>37529</v>
      </c>
      <c r="C152" s="34"/>
      <c r="D152" s="35" t="s">
        <v>20</v>
      </c>
      <c r="E152" s="42">
        <v>1.004</v>
      </c>
      <c r="F152" s="32">
        <f t="shared" si="6"/>
        <v>1.0425836399999999</v>
      </c>
      <c r="G152" s="33">
        <f t="shared" si="9"/>
        <v>1.0019980039900278</v>
      </c>
    </row>
    <row r="153" spans="1:7">
      <c r="A153" s="1" t="str">
        <f t="shared" si="8"/>
        <v>окт-02</v>
      </c>
      <c r="B153" s="28">
        <v>37560</v>
      </c>
      <c r="C153" s="34"/>
      <c r="D153" s="35" t="s">
        <v>21</v>
      </c>
      <c r="E153" s="42">
        <v>1.0109999999999999</v>
      </c>
      <c r="F153" s="32">
        <f t="shared" si="6"/>
        <v>1.0312399999999999</v>
      </c>
      <c r="G153" s="33">
        <f t="shared" si="9"/>
        <v>1.0054849576199536</v>
      </c>
    </row>
    <row r="154" spans="1:7">
      <c r="A154" s="1" t="str">
        <f t="shared" si="8"/>
        <v>ноя-02</v>
      </c>
      <c r="B154" s="28">
        <v>37590</v>
      </c>
      <c r="C154" s="34"/>
      <c r="D154" s="35" t="s">
        <v>22</v>
      </c>
      <c r="E154" s="42">
        <v>1.016</v>
      </c>
      <c r="F154" s="32">
        <f t="shared" si="6"/>
        <v>1.0149999999999999</v>
      </c>
      <c r="G154" s="33">
        <f t="shared" si="9"/>
        <v>1.0079682534683323</v>
      </c>
    </row>
    <row r="155" spans="1:7">
      <c r="A155" s="1" t="str">
        <f t="shared" si="8"/>
        <v>дек-02</v>
      </c>
      <c r="B155" s="28">
        <v>37621</v>
      </c>
      <c r="C155" s="37"/>
      <c r="D155" s="38" t="s">
        <v>11</v>
      </c>
      <c r="E155" s="43">
        <v>1.0149999999999999</v>
      </c>
      <c r="F155" s="23">
        <v>1</v>
      </c>
      <c r="G155" s="24">
        <f t="shared" si="9"/>
        <v>1.0074720839804943</v>
      </c>
    </row>
    <row r="156" spans="1:7">
      <c r="A156" s="1" t="str">
        <f t="shared" si="8"/>
        <v>янв-03</v>
      </c>
      <c r="B156" s="28">
        <v>37652</v>
      </c>
      <c r="C156" s="1"/>
      <c r="D156" s="1"/>
      <c r="E156" s="32">
        <v>1</v>
      </c>
      <c r="F156" s="32">
        <v>1</v>
      </c>
      <c r="G156" s="1"/>
    </row>
    <row r="157" spans="1:7">
      <c r="A157" s="1" t="str">
        <f t="shared" si="8"/>
        <v>фев-03</v>
      </c>
      <c r="B157" s="28">
        <v>37680</v>
      </c>
      <c r="C157" s="1"/>
      <c r="D157" s="1"/>
      <c r="E157" s="32">
        <v>1</v>
      </c>
      <c r="F157" s="32">
        <v>1</v>
      </c>
      <c r="G157" s="1"/>
    </row>
    <row r="158" spans="1:7">
      <c r="A158" s="1" t="str">
        <f t="shared" si="8"/>
        <v>мар-03</v>
      </c>
      <c r="B158" s="28">
        <v>37711</v>
      </c>
      <c r="C158" s="1"/>
      <c r="D158" s="1"/>
      <c r="E158" s="32">
        <v>1</v>
      </c>
      <c r="F158" s="32">
        <v>1</v>
      </c>
      <c r="G158" s="1"/>
    </row>
    <row r="159" spans="1:7">
      <c r="A159" s="1" t="str">
        <f t="shared" si="8"/>
        <v>апр-03</v>
      </c>
      <c r="B159" s="28">
        <v>37741</v>
      </c>
      <c r="C159" s="1"/>
      <c r="D159" s="1"/>
      <c r="E159" s="32">
        <v>1</v>
      </c>
      <c r="F159" s="32">
        <v>1</v>
      </c>
      <c r="G159" s="1"/>
    </row>
    <row r="160" spans="1:7">
      <c r="A160" s="1" t="str">
        <f t="shared" si="8"/>
        <v>май-03</v>
      </c>
      <c r="B160" s="28">
        <v>37772</v>
      </c>
      <c r="C160" s="1"/>
      <c r="D160" s="1"/>
      <c r="E160" s="32">
        <v>1</v>
      </c>
      <c r="F160" s="32">
        <v>1</v>
      </c>
      <c r="G160" s="1"/>
    </row>
    <row r="161" spans="1:7">
      <c r="A161" s="1" t="str">
        <f t="shared" si="8"/>
        <v>июн-03</v>
      </c>
      <c r="B161" s="28">
        <v>37802</v>
      </c>
      <c r="C161" s="1"/>
      <c r="D161" s="1"/>
      <c r="E161" s="32">
        <v>1</v>
      </c>
      <c r="F161" s="32">
        <v>1</v>
      </c>
      <c r="G161" s="1"/>
    </row>
    <row r="162" spans="1:7">
      <c r="A162" s="1" t="str">
        <f t="shared" si="8"/>
        <v>июл-03</v>
      </c>
      <c r="B162" s="28">
        <v>37833</v>
      </c>
      <c r="C162" s="1"/>
      <c r="D162" s="1"/>
      <c r="E162" s="32">
        <v>1</v>
      </c>
      <c r="F162" s="32">
        <v>1</v>
      </c>
      <c r="G162" s="1"/>
    </row>
    <row r="163" spans="1:7">
      <c r="A163" s="1" t="str">
        <f t="shared" si="8"/>
        <v>авг-03</v>
      </c>
      <c r="B163" s="28">
        <v>37864</v>
      </c>
      <c r="C163" s="1"/>
      <c r="D163" s="1"/>
      <c r="E163" s="32">
        <v>1</v>
      </c>
      <c r="F163" s="32">
        <v>1</v>
      </c>
      <c r="G163" s="1"/>
    </row>
    <row r="164" spans="1:7">
      <c r="A164" s="1" t="s">
        <v>23</v>
      </c>
      <c r="B164" s="28">
        <v>37894</v>
      </c>
      <c r="C164" s="1"/>
      <c r="D164" s="1"/>
      <c r="E164" s="32">
        <v>1</v>
      </c>
      <c r="F164" s="32">
        <v>1</v>
      </c>
      <c r="G164" s="1"/>
    </row>
    <row r="165" spans="1:7">
      <c r="A165" s="1" t="str">
        <f t="shared" ref="A165:A218" si="10">TEXT(B165, "МММ-ГГ")</f>
        <v>окт-03</v>
      </c>
      <c r="B165" s="28">
        <v>37925</v>
      </c>
      <c r="C165" s="1"/>
      <c r="D165" s="1"/>
      <c r="E165" s="32">
        <v>1</v>
      </c>
      <c r="F165" s="32">
        <v>1</v>
      </c>
      <c r="G165" s="1"/>
    </row>
    <row r="166" spans="1:7">
      <c r="A166" s="1" t="str">
        <f t="shared" si="10"/>
        <v>ноя-03</v>
      </c>
      <c r="B166" s="28">
        <v>37955</v>
      </c>
      <c r="C166" s="1"/>
      <c r="D166" s="1"/>
      <c r="E166" s="32">
        <v>1</v>
      </c>
      <c r="F166" s="32">
        <v>1</v>
      </c>
      <c r="G166" s="1"/>
    </row>
    <row r="167" spans="1:7">
      <c r="A167" s="1" t="str">
        <f t="shared" si="10"/>
        <v>дек-03</v>
      </c>
      <c r="B167" s="28">
        <v>37986</v>
      </c>
      <c r="C167" s="1"/>
      <c r="D167" s="1"/>
      <c r="E167" s="32">
        <v>1</v>
      </c>
      <c r="F167" s="32">
        <v>1</v>
      </c>
      <c r="G167" s="1"/>
    </row>
    <row r="168" spans="1:7">
      <c r="A168" s="1" t="str">
        <f t="shared" si="10"/>
        <v>янв-04</v>
      </c>
      <c r="B168" s="28">
        <v>38017</v>
      </c>
      <c r="C168" s="1"/>
      <c r="D168" s="1"/>
      <c r="E168" s="32">
        <v>1</v>
      </c>
      <c r="F168" s="32">
        <v>1</v>
      </c>
      <c r="G168" s="1"/>
    </row>
    <row r="169" spans="1:7">
      <c r="A169" s="1" t="str">
        <f t="shared" si="10"/>
        <v>фев-04</v>
      </c>
      <c r="B169" s="28">
        <v>38046</v>
      </c>
      <c r="C169" s="1"/>
      <c r="D169" s="1"/>
      <c r="E169" s="32">
        <v>1</v>
      </c>
      <c r="F169" s="32">
        <v>1</v>
      </c>
      <c r="G169" s="1"/>
    </row>
    <row r="170" spans="1:7">
      <c r="A170" s="1" t="str">
        <f t="shared" si="10"/>
        <v>мар-04</v>
      </c>
      <c r="B170" s="28">
        <v>38077</v>
      </c>
      <c r="C170" s="1"/>
      <c r="D170" s="1"/>
      <c r="E170" s="32">
        <v>1</v>
      </c>
      <c r="F170" s="32">
        <v>1</v>
      </c>
      <c r="G170" s="1"/>
    </row>
    <row r="171" spans="1:7">
      <c r="A171" s="1" t="str">
        <f t="shared" si="10"/>
        <v>апр-04</v>
      </c>
      <c r="B171" s="28">
        <v>38107</v>
      </c>
      <c r="C171" s="1"/>
      <c r="D171" s="1"/>
      <c r="E171" s="32">
        <v>1</v>
      </c>
      <c r="F171" s="32">
        <v>1</v>
      </c>
      <c r="G171" s="1"/>
    </row>
    <row r="172" spans="1:7">
      <c r="A172" s="1" t="str">
        <f t="shared" si="10"/>
        <v>май-04</v>
      </c>
      <c r="B172" s="28">
        <v>38138</v>
      </c>
      <c r="C172" s="1"/>
      <c r="D172" s="1"/>
      <c r="E172" s="32">
        <v>1</v>
      </c>
      <c r="F172" s="32">
        <v>1</v>
      </c>
      <c r="G172" s="1"/>
    </row>
    <row r="173" spans="1:7">
      <c r="A173" s="1" t="str">
        <f t="shared" si="10"/>
        <v>июн-04</v>
      </c>
      <c r="B173" s="28">
        <v>38168</v>
      </c>
      <c r="C173" s="1"/>
      <c r="D173" s="1"/>
      <c r="E173" s="32">
        <v>1</v>
      </c>
      <c r="F173" s="32">
        <v>1</v>
      </c>
      <c r="G173" s="1"/>
    </row>
    <row r="174" spans="1:7">
      <c r="A174" s="1" t="str">
        <f t="shared" si="10"/>
        <v>июл-04</v>
      </c>
      <c r="B174" s="28">
        <v>38199</v>
      </c>
      <c r="C174" s="1"/>
      <c r="D174" s="1"/>
      <c r="E174" s="32">
        <v>1</v>
      </c>
      <c r="F174" s="32">
        <v>1</v>
      </c>
      <c r="G174" s="1"/>
    </row>
    <row r="175" spans="1:7">
      <c r="A175" s="1" t="str">
        <f t="shared" si="10"/>
        <v>авг-04</v>
      </c>
      <c r="B175" s="28">
        <v>38230</v>
      </c>
      <c r="C175" s="1"/>
      <c r="D175" s="1"/>
      <c r="E175" s="32">
        <v>1</v>
      </c>
      <c r="F175" s="32">
        <v>1</v>
      </c>
      <c r="G175" s="1"/>
    </row>
    <row r="176" spans="1:7">
      <c r="A176" s="1" t="str">
        <f t="shared" si="10"/>
        <v>сен-04</v>
      </c>
      <c r="B176" s="28">
        <v>38260</v>
      </c>
      <c r="C176" s="1"/>
      <c r="D176" s="1"/>
      <c r="E176" s="32">
        <v>1</v>
      </c>
      <c r="F176" s="32">
        <v>1</v>
      </c>
      <c r="G176" s="1"/>
    </row>
    <row r="177" spans="1:7">
      <c r="A177" s="1" t="str">
        <f t="shared" si="10"/>
        <v>окт-04</v>
      </c>
      <c r="B177" s="28">
        <v>38291</v>
      </c>
      <c r="C177" s="1"/>
      <c r="D177" s="1"/>
      <c r="E177" s="32">
        <v>1</v>
      </c>
      <c r="F177" s="32">
        <v>1</v>
      </c>
      <c r="G177" s="1"/>
    </row>
    <row r="178" spans="1:7">
      <c r="A178" s="1" t="str">
        <f t="shared" si="10"/>
        <v>ноя-04</v>
      </c>
      <c r="B178" s="28">
        <v>38321</v>
      </c>
      <c r="C178" s="1"/>
      <c r="D178" s="1"/>
      <c r="E178" s="32">
        <v>1</v>
      </c>
      <c r="F178" s="32">
        <v>1</v>
      </c>
      <c r="G178" s="1"/>
    </row>
    <row r="179" spans="1:7">
      <c r="A179" s="1" t="str">
        <f t="shared" si="10"/>
        <v>дек-04</v>
      </c>
      <c r="B179" s="28">
        <v>38352</v>
      </c>
      <c r="C179" s="1"/>
      <c r="D179" s="1"/>
      <c r="E179" s="32">
        <v>1</v>
      </c>
      <c r="F179" s="32">
        <v>1</v>
      </c>
      <c r="G179" s="1"/>
    </row>
    <row r="180" spans="1:7">
      <c r="A180" s="1" t="str">
        <f t="shared" si="10"/>
        <v>янв-05</v>
      </c>
      <c r="B180" s="28">
        <v>38383</v>
      </c>
      <c r="C180" s="1"/>
      <c r="D180" s="1"/>
      <c r="E180" s="32">
        <v>1</v>
      </c>
      <c r="F180" s="32">
        <v>1</v>
      </c>
      <c r="G180" s="1"/>
    </row>
    <row r="181" spans="1:7">
      <c r="A181" s="1" t="str">
        <f t="shared" si="10"/>
        <v>фев-05</v>
      </c>
      <c r="B181" s="28">
        <v>38411</v>
      </c>
      <c r="C181" s="1"/>
      <c r="D181" s="1"/>
      <c r="E181" s="32">
        <v>1</v>
      </c>
      <c r="F181" s="32">
        <v>1</v>
      </c>
      <c r="G181" s="1"/>
    </row>
    <row r="182" spans="1:7">
      <c r="A182" s="1" t="str">
        <f t="shared" si="10"/>
        <v>мар-05</v>
      </c>
      <c r="B182" s="28">
        <v>38442</v>
      </c>
      <c r="C182" s="1"/>
      <c r="D182" s="1"/>
      <c r="E182" s="32">
        <v>1</v>
      </c>
      <c r="F182" s="32">
        <v>1</v>
      </c>
      <c r="G182" s="1"/>
    </row>
    <row r="183" spans="1:7">
      <c r="A183" s="1" t="str">
        <f t="shared" si="10"/>
        <v>апр-05</v>
      </c>
      <c r="B183" s="28">
        <v>38472</v>
      </c>
      <c r="C183" s="1"/>
      <c r="D183" s="1"/>
      <c r="E183" s="32">
        <v>1</v>
      </c>
      <c r="F183" s="32">
        <v>1</v>
      </c>
      <c r="G183" s="1"/>
    </row>
    <row r="184" spans="1:7">
      <c r="A184" s="1" t="str">
        <f t="shared" si="10"/>
        <v>май-05</v>
      </c>
      <c r="B184" s="28">
        <v>38503</v>
      </c>
      <c r="C184" s="1"/>
      <c r="D184" s="1"/>
      <c r="E184" s="32">
        <v>1</v>
      </c>
      <c r="F184" s="32">
        <v>1</v>
      </c>
      <c r="G184" s="1"/>
    </row>
    <row r="185" spans="1:7">
      <c r="A185" s="1" t="str">
        <f t="shared" si="10"/>
        <v>июн-05</v>
      </c>
      <c r="B185" s="28">
        <v>38533</v>
      </c>
      <c r="C185" s="1"/>
      <c r="D185" s="1"/>
      <c r="E185" s="32">
        <v>1</v>
      </c>
      <c r="F185" s="32">
        <v>1</v>
      </c>
      <c r="G185" s="1"/>
    </row>
    <row r="186" spans="1:7">
      <c r="A186" s="1" t="str">
        <f t="shared" si="10"/>
        <v>июл-05</v>
      </c>
      <c r="B186" s="28">
        <v>38564</v>
      </c>
      <c r="C186" s="1"/>
      <c r="D186" s="1"/>
      <c r="E186" s="32">
        <v>1</v>
      </c>
      <c r="F186" s="32">
        <v>1</v>
      </c>
      <c r="G186" s="1"/>
    </row>
    <row r="187" spans="1:7">
      <c r="A187" s="1" t="str">
        <f t="shared" si="10"/>
        <v>авг-05</v>
      </c>
      <c r="B187" s="28">
        <v>38595</v>
      </c>
      <c r="C187" s="1"/>
      <c r="D187" s="1"/>
      <c r="E187" s="32">
        <v>1</v>
      </c>
      <c r="F187" s="32">
        <v>1</v>
      </c>
      <c r="G187" s="1"/>
    </row>
    <row r="188" spans="1:7">
      <c r="A188" s="1" t="str">
        <f t="shared" si="10"/>
        <v>сен-05</v>
      </c>
      <c r="B188" s="28">
        <v>38625</v>
      </c>
      <c r="C188" s="1"/>
      <c r="D188" s="1"/>
      <c r="E188" s="32">
        <v>1</v>
      </c>
      <c r="F188" s="32">
        <v>1</v>
      </c>
      <c r="G188" s="1"/>
    </row>
    <row r="189" spans="1:7">
      <c r="A189" s="1" t="str">
        <f t="shared" si="10"/>
        <v>окт-05</v>
      </c>
      <c r="B189" s="28">
        <v>38656</v>
      </c>
      <c r="C189" s="1"/>
      <c r="D189" s="1"/>
      <c r="E189" s="32">
        <v>1</v>
      </c>
      <c r="F189" s="32">
        <v>1</v>
      </c>
      <c r="G189" s="1"/>
    </row>
    <row r="190" spans="1:7">
      <c r="A190" s="1" t="str">
        <f t="shared" si="10"/>
        <v>ноя-05</v>
      </c>
      <c r="B190" s="28">
        <v>38686</v>
      </c>
      <c r="C190" s="1"/>
      <c r="D190" s="1"/>
      <c r="E190" s="32">
        <v>1</v>
      </c>
      <c r="F190" s="32">
        <v>1</v>
      </c>
      <c r="G190" s="1"/>
    </row>
    <row r="191" spans="1:7">
      <c r="A191" s="1" t="str">
        <f t="shared" si="10"/>
        <v>дек-05</v>
      </c>
      <c r="B191" s="28">
        <v>38717</v>
      </c>
      <c r="C191" s="1"/>
      <c r="D191" s="1"/>
      <c r="E191" s="32">
        <v>1</v>
      </c>
      <c r="F191" s="32">
        <v>1</v>
      </c>
      <c r="G191" s="1"/>
    </row>
    <row r="192" spans="1:7">
      <c r="A192" s="1" t="str">
        <f t="shared" si="10"/>
        <v>янв-06</v>
      </c>
      <c r="B192" s="28">
        <v>38748</v>
      </c>
      <c r="C192" s="1"/>
      <c r="D192" s="1"/>
      <c r="E192" s="32">
        <v>1</v>
      </c>
      <c r="F192" s="32">
        <v>1</v>
      </c>
      <c r="G192" s="1"/>
    </row>
    <row r="193" spans="1:7">
      <c r="A193" s="1" t="str">
        <f t="shared" si="10"/>
        <v>фев-06</v>
      </c>
      <c r="B193" s="28">
        <v>38776</v>
      </c>
      <c r="C193" s="1"/>
      <c r="D193" s="1"/>
      <c r="E193" s="32">
        <v>1</v>
      </c>
      <c r="F193" s="32">
        <v>1</v>
      </c>
      <c r="G193" s="1"/>
    </row>
    <row r="194" spans="1:7">
      <c r="A194" s="1" t="str">
        <f t="shared" si="10"/>
        <v>мар-06</v>
      </c>
      <c r="B194" s="28">
        <v>38807</v>
      </c>
      <c r="C194" s="1"/>
      <c r="D194" s="1"/>
      <c r="E194" s="32">
        <v>1</v>
      </c>
      <c r="F194" s="32">
        <v>1</v>
      </c>
      <c r="G194" s="1"/>
    </row>
    <row r="195" spans="1:7">
      <c r="A195" s="1" t="str">
        <f t="shared" si="10"/>
        <v>апр-06</v>
      </c>
      <c r="B195" s="28">
        <v>38837</v>
      </c>
      <c r="C195" s="1"/>
      <c r="D195" s="1"/>
      <c r="E195" s="32">
        <v>1</v>
      </c>
      <c r="F195" s="32">
        <v>1</v>
      </c>
      <c r="G195" s="1"/>
    </row>
    <row r="196" spans="1:7">
      <c r="A196" s="1" t="str">
        <f t="shared" si="10"/>
        <v>май-06</v>
      </c>
      <c r="B196" s="28">
        <v>38868</v>
      </c>
      <c r="C196" s="1"/>
      <c r="D196" s="1"/>
      <c r="E196" s="32">
        <v>1</v>
      </c>
      <c r="F196" s="32">
        <v>1</v>
      </c>
      <c r="G196" s="1"/>
    </row>
    <row r="197" spans="1:7">
      <c r="A197" s="1" t="str">
        <f t="shared" si="10"/>
        <v>июн-06</v>
      </c>
      <c r="B197" s="28">
        <v>38898</v>
      </c>
      <c r="C197" s="1"/>
      <c r="D197" s="1"/>
      <c r="E197" s="32">
        <v>1</v>
      </c>
      <c r="F197" s="32">
        <v>1</v>
      </c>
      <c r="G197" s="1"/>
    </row>
    <row r="198" spans="1:7">
      <c r="A198" s="1" t="str">
        <f t="shared" si="10"/>
        <v>июл-06</v>
      </c>
      <c r="B198" s="28">
        <v>38929</v>
      </c>
      <c r="C198" s="1"/>
      <c r="D198" s="1"/>
      <c r="E198" s="32">
        <v>1</v>
      </c>
      <c r="F198" s="32">
        <v>1</v>
      </c>
      <c r="G198" s="1"/>
    </row>
    <row r="199" spans="1:7">
      <c r="A199" s="1" t="str">
        <f t="shared" si="10"/>
        <v>авг-06</v>
      </c>
      <c r="B199" s="28">
        <v>38960</v>
      </c>
      <c r="C199" s="1"/>
      <c r="D199" s="1"/>
      <c r="E199" s="32">
        <v>1</v>
      </c>
      <c r="F199" s="32">
        <v>1</v>
      </c>
      <c r="G199" s="1"/>
    </row>
    <row r="200" spans="1:7">
      <c r="A200" s="1" t="str">
        <f t="shared" si="10"/>
        <v>сен-06</v>
      </c>
      <c r="B200" s="28">
        <v>38990</v>
      </c>
      <c r="C200" s="1"/>
      <c r="D200" s="1"/>
      <c r="E200" s="32">
        <v>1</v>
      </c>
      <c r="F200" s="32">
        <v>1</v>
      </c>
      <c r="G200" s="1"/>
    </row>
    <row r="201" spans="1:7">
      <c r="A201" s="1" t="str">
        <f t="shared" si="10"/>
        <v>окт-06</v>
      </c>
      <c r="B201" s="28">
        <v>39021</v>
      </c>
      <c r="C201" s="1"/>
      <c r="D201" s="1"/>
      <c r="E201" s="32">
        <v>1</v>
      </c>
      <c r="F201" s="32">
        <v>1</v>
      </c>
      <c r="G201" s="1"/>
    </row>
    <row r="202" spans="1:7">
      <c r="A202" s="1" t="str">
        <f t="shared" si="10"/>
        <v>ноя-06</v>
      </c>
      <c r="B202" s="28">
        <v>39051</v>
      </c>
      <c r="C202" s="1"/>
      <c r="D202" s="1"/>
      <c r="E202" s="32">
        <v>1</v>
      </c>
      <c r="F202" s="32">
        <v>1</v>
      </c>
      <c r="G202" s="1"/>
    </row>
    <row r="203" spans="1:7">
      <c r="A203" s="1" t="str">
        <f t="shared" si="10"/>
        <v>дек-06</v>
      </c>
      <c r="B203" s="28">
        <v>39082</v>
      </c>
      <c r="C203" s="1"/>
      <c r="D203" s="1"/>
      <c r="E203" s="32">
        <v>1</v>
      </c>
      <c r="F203" s="32">
        <v>1</v>
      </c>
      <c r="G203" s="1"/>
    </row>
    <row r="204" spans="1:7">
      <c r="A204" s="1" t="str">
        <f t="shared" si="10"/>
        <v>янв-07</v>
      </c>
      <c r="B204" s="28">
        <v>39113</v>
      </c>
      <c r="C204" s="1"/>
      <c r="D204" s="1"/>
      <c r="E204" s="32">
        <v>1</v>
      </c>
      <c r="F204" s="32">
        <v>1</v>
      </c>
      <c r="G204" s="1"/>
    </row>
    <row r="205" spans="1:7">
      <c r="A205" s="1" t="str">
        <f t="shared" si="10"/>
        <v>фев-07</v>
      </c>
      <c r="B205" s="28">
        <v>39141</v>
      </c>
      <c r="C205" s="1"/>
      <c r="D205" s="1"/>
      <c r="E205" s="32">
        <v>1</v>
      </c>
      <c r="F205" s="32">
        <v>1</v>
      </c>
      <c r="G205" s="1"/>
    </row>
    <row r="206" spans="1:7">
      <c r="A206" s="1" t="str">
        <f t="shared" si="10"/>
        <v>мар-07</v>
      </c>
      <c r="B206" s="28">
        <v>39172</v>
      </c>
      <c r="C206" s="1"/>
      <c r="D206" s="1"/>
      <c r="E206" s="32">
        <v>1</v>
      </c>
      <c r="F206" s="32">
        <v>1</v>
      </c>
      <c r="G206" s="1"/>
    </row>
    <row r="207" spans="1:7">
      <c r="A207" s="1" t="str">
        <f t="shared" si="10"/>
        <v>апр-07</v>
      </c>
      <c r="B207" s="28">
        <v>39202</v>
      </c>
      <c r="C207" s="1"/>
      <c r="D207" s="1"/>
      <c r="E207" s="32">
        <v>1</v>
      </c>
      <c r="F207" s="32">
        <v>1</v>
      </c>
      <c r="G207" s="1"/>
    </row>
    <row r="208" spans="1:7">
      <c r="A208" s="1" t="str">
        <f t="shared" si="10"/>
        <v>май-07</v>
      </c>
      <c r="B208" s="28">
        <v>39233</v>
      </c>
      <c r="C208" s="1"/>
      <c r="D208" s="1"/>
      <c r="E208" s="32">
        <v>1</v>
      </c>
      <c r="F208" s="32">
        <v>1</v>
      </c>
      <c r="G208" s="1"/>
    </row>
    <row r="209" spans="1:7">
      <c r="A209" s="1" t="str">
        <f t="shared" si="10"/>
        <v>июн-07</v>
      </c>
      <c r="B209" s="28">
        <v>39263</v>
      </c>
      <c r="C209" s="1"/>
      <c r="D209" s="1"/>
      <c r="E209" s="32">
        <v>1</v>
      </c>
      <c r="F209" s="32">
        <v>1</v>
      </c>
      <c r="G209" s="1"/>
    </row>
    <row r="210" spans="1:7">
      <c r="A210" s="1" t="str">
        <f t="shared" si="10"/>
        <v>июл-07</v>
      </c>
      <c r="B210" s="28">
        <v>39294</v>
      </c>
      <c r="C210" s="1"/>
      <c r="D210" s="1"/>
      <c r="E210" s="32">
        <v>1</v>
      </c>
      <c r="F210" s="32">
        <v>1</v>
      </c>
      <c r="G210" s="1"/>
    </row>
    <row r="211" spans="1:7">
      <c r="A211" s="1" t="str">
        <f t="shared" si="10"/>
        <v>авг-07</v>
      </c>
      <c r="B211" s="28">
        <v>39325</v>
      </c>
      <c r="C211" s="1"/>
      <c r="D211" s="1"/>
      <c r="E211" s="32">
        <v>1</v>
      </c>
      <c r="F211" s="32">
        <v>1</v>
      </c>
      <c r="G211" s="1"/>
    </row>
    <row r="212" spans="1:7">
      <c r="A212" s="1" t="str">
        <f t="shared" si="10"/>
        <v>сен-07</v>
      </c>
      <c r="B212" s="28">
        <v>39355</v>
      </c>
      <c r="C212" s="1"/>
      <c r="D212" s="1"/>
      <c r="E212" s="32">
        <v>1</v>
      </c>
      <c r="F212" s="32">
        <v>1</v>
      </c>
      <c r="G212" s="1"/>
    </row>
    <row r="213" spans="1:7">
      <c r="A213" s="1" t="str">
        <f t="shared" si="10"/>
        <v>окт-07</v>
      </c>
      <c r="B213" s="28">
        <v>39386</v>
      </c>
      <c r="C213" s="1"/>
      <c r="D213" s="1"/>
      <c r="E213" s="32">
        <v>1</v>
      </c>
      <c r="F213" s="32">
        <v>1</v>
      </c>
      <c r="G213" s="1"/>
    </row>
    <row r="214" spans="1:7">
      <c r="A214" s="1" t="str">
        <f t="shared" si="10"/>
        <v>ноя-07</v>
      </c>
      <c r="B214" s="28">
        <v>39416</v>
      </c>
      <c r="C214" s="1"/>
      <c r="D214" s="1"/>
      <c r="E214" s="32">
        <v>1</v>
      </c>
      <c r="F214" s="32">
        <v>1</v>
      </c>
      <c r="G214" s="1"/>
    </row>
    <row r="215" spans="1:7">
      <c r="A215" s="1" t="str">
        <f t="shared" si="10"/>
        <v>дек-07</v>
      </c>
      <c r="B215" s="28">
        <v>39447</v>
      </c>
      <c r="C215" s="1"/>
      <c r="D215" s="1"/>
      <c r="E215" s="32">
        <v>1</v>
      </c>
      <c r="F215" s="32">
        <v>1</v>
      </c>
      <c r="G215" s="1"/>
    </row>
    <row r="216" spans="1:7">
      <c r="A216" s="1" t="str">
        <f t="shared" si="10"/>
        <v>янв-08</v>
      </c>
      <c r="B216" s="28">
        <v>39478</v>
      </c>
      <c r="C216" s="1"/>
      <c r="D216" s="1"/>
      <c r="E216" s="32">
        <v>1</v>
      </c>
      <c r="F216" s="32">
        <v>1</v>
      </c>
      <c r="G216" s="1"/>
    </row>
    <row r="217" spans="1:7">
      <c r="A217" s="1" t="str">
        <f t="shared" si="10"/>
        <v>фев-08</v>
      </c>
      <c r="B217" s="28">
        <v>39507</v>
      </c>
      <c r="C217" s="1"/>
      <c r="D217" s="1"/>
      <c r="E217" s="32">
        <v>1</v>
      </c>
      <c r="F217" s="32">
        <v>1</v>
      </c>
      <c r="G217" s="1"/>
    </row>
    <row r="218" spans="1:7">
      <c r="A218" s="1" t="str">
        <f t="shared" si="10"/>
        <v>мар-08</v>
      </c>
      <c r="B218" s="28">
        <v>39538</v>
      </c>
      <c r="C218" s="1"/>
      <c r="D218" s="1"/>
      <c r="E218" s="32">
        <v>1</v>
      </c>
      <c r="F218" s="32">
        <v>1</v>
      </c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2012-11-21T06:52:29Z</dcterms:created>
  <dcterms:modified xsi:type="dcterms:W3CDTF">2012-11-21T06:53:35Z</dcterms:modified>
</cp:coreProperties>
</file>